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ика\публикация\"/>
    </mc:Choice>
  </mc:AlternateContent>
  <bookViews>
    <workbookView xWindow="0" yWindow="0" windowWidth="14370" windowHeight="7440"/>
  </bookViews>
  <sheets>
    <sheet name="2017" sheetId="4" r:id="rId1"/>
    <sheet name="2018" sheetId="1" r:id="rId2"/>
    <sheet name="2019" sheetId="2" r:id="rId3"/>
    <sheet name="2020" sheetId="3" r:id="rId4"/>
    <sheet name="2021" sheetId="5" r:id="rId5"/>
  </sheets>
  <calcPr calcId="162913"/>
</workbook>
</file>

<file path=xl/calcChain.xml><?xml version="1.0" encoding="utf-8"?>
<calcChain xmlns="http://schemas.openxmlformats.org/spreadsheetml/2006/main">
  <c r="D73" i="5" l="1"/>
  <c r="D77" i="5" s="1"/>
  <c r="E54" i="5"/>
  <c r="D54" i="5"/>
  <c r="E12" i="5"/>
  <c r="E15" i="5" s="1"/>
  <c r="D12" i="5"/>
  <c r="D15" i="5" s="1"/>
  <c r="C12" i="5"/>
  <c r="C13" i="5" s="1"/>
  <c r="E10" i="5"/>
  <c r="D10" i="5"/>
  <c r="C10" i="5"/>
  <c r="D13" i="5" l="1"/>
  <c r="E18" i="5"/>
  <c r="E16" i="5"/>
  <c r="D18" i="5"/>
  <c r="D16" i="5"/>
  <c r="C15" i="5"/>
  <c r="E13" i="5"/>
  <c r="D74" i="5"/>
  <c r="D76" i="5"/>
  <c r="D75" i="5"/>
  <c r="E48" i="4"/>
  <c r="D48" i="4"/>
  <c r="C48" i="4"/>
  <c r="E45" i="4"/>
  <c r="D45" i="4"/>
  <c r="C45" i="4"/>
  <c r="E42" i="4"/>
  <c r="D42" i="4"/>
  <c r="C42" i="4"/>
  <c r="D39" i="4"/>
  <c r="D40" i="4" s="1"/>
  <c r="C39" i="4"/>
  <c r="E36" i="4"/>
  <c r="E37" i="4" s="1"/>
  <c r="D36" i="4"/>
  <c r="C36" i="4"/>
  <c r="C37" i="4" s="1"/>
  <c r="E33" i="4"/>
  <c r="D33" i="4"/>
  <c r="D34" i="4" s="1"/>
  <c r="C33" i="4"/>
  <c r="E30" i="4"/>
  <c r="D30" i="4"/>
  <c r="D31" i="4" s="1"/>
  <c r="C30" i="4"/>
  <c r="E27" i="4"/>
  <c r="E28" i="4" s="1"/>
  <c r="D27" i="4"/>
  <c r="C27" i="4"/>
  <c r="C28" i="4" s="1"/>
  <c r="E24" i="4"/>
  <c r="D24" i="4"/>
  <c r="D25" i="4" s="1"/>
  <c r="C24" i="4"/>
  <c r="E21" i="4"/>
  <c r="D21" i="4"/>
  <c r="C21" i="4"/>
  <c r="E18" i="4"/>
  <c r="D18" i="4"/>
  <c r="D19" i="4" s="1"/>
  <c r="C18" i="4"/>
  <c r="E15" i="4"/>
  <c r="D15" i="4"/>
  <c r="D16" i="4" s="1"/>
  <c r="C15" i="4"/>
  <c r="D12" i="4"/>
  <c r="E12" i="4"/>
  <c r="C12" i="4"/>
  <c r="C13" i="4" s="1"/>
  <c r="D73" i="4"/>
  <c r="D77" i="4" s="1"/>
  <c r="D61" i="4"/>
  <c r="D58" i="4"/>
  <c r="E54" i="4"/>
  <c r="D54" i="4"/>
  <c r="C54" i="4"/>
  <c r="E49" i="4"/>
  <c r="D49" i="4"/>
  <c r="C49" i="4"/>
  <c r="E46" i="4"/>
  <c r="D46" i="4"/>
  <c r="C46" i="4"/>
  <c r="E43" i="4"/>
  <c r="D43" i="4"/>
  <c r="C43" i="4"/>
  <c r="C40" i="4"/>
  <c r="D37" i="4"/>
  <c r="E34" i="4"/>
  <c r="C34" i="4"/>
  <c r="E31" i="4"/>
  <c r="C31" i="4"/>
  <c r="D28" i="4"/>
  <c r="E25" i="4"/>
  <c r="C25" i="4"/>
  <c r="E22" i="4"/>
  <c r="D22" i="4"/>
  <c r="C22" i="4"/>
  <c r="E19" i="4"/>
  <c r="C19" i="4"/>
  <c r="E16" i="4"/>
  <c r="C16" i="4"/>
  <c r="E13" i="4"/>
  <c r="D13" i="4"/>
  <c r="E10" i="4"/>
  <c r="D10" i="4"/>
  <c r="C10" i="4"/>
  <c r="C16" i="5" l="1"/>
  <c r="C18" i="5"/>
  <c r="D21" i="5"/>
  <c r="D19" i="5"/>
  <c r="E19" i="5"/>
  <c r="E21" i="5"/>
  <c r="D74" i="4"/>
  <c r="D76" i="4"/>
  <c r="D75" i="4"/>
  <c r="D73" i="3"/>
  <c r="D77" i="3" s="1"/>
  <c r="E54" i="3"/>
  <c r="D54" i="3"/>
  <c r="E12" i="3"/>
  <c r="E15" i="3" s="1"/>
  <c r="D12" i="3"/>
  <c r="D15" i="3" s="1"/>
  <c r="C12" i="3"/>
  <c r="C15" i="3" s="1"/>
  <c r="E10" i="3"/>
  <c r="D10" i="3"/>
  <c r="C10" i="3"/>
  <c r="E24" i="5" l="1"/>
  <c r="E22" i="5"/>
  <c r="C21" i="5"/>
  <c r="C19" i="5"/>
  <c r="D22" i="5"/>
  <c r="D24" i="5"/>
  <c r="D13" i="3"/>
  <c r="D18" i="3"/>
  <c r="D16" i="3"/>
  <c r="C16" i="3"/>
  <c r="C18" i="3"/>
  <c r="E18" i="3"/>
  <c r="E16" i="3"/>
  <c r="C13" i="3"/>
  <c r="E13" i="3"/>
  <c r="D74" i="3"/>
  <c r="D76" i="3"/>
  <c r="D75" i="3"/>
  <c r="D74" i="2"/>
  <c r="D73" i="2"/>
  <c r="D27" i="5" l="1"/>
  <c r="D25" i="5"/>
  <c r="C22" i="5"/>
  <c r="C24" i="5"/>
  <c r="E27" i="5"/>
  <c r="E25" i="5"/>
  <c r="C19" i="3"/>
  <c r="C21" i="3"/>
  <c r="E21" i="3"/>
  <c r="E19" i="3"/>
  <c r="D19" i="3"/>
  <c r="D21" i="3"/>
  <c r="D60" i="2"/>
  <c r="D57" i="2"/>
  <c r="C53" i="2"/>
  <c r="E48" i="2"/>
  <c r="D48" i="2"/>
  <c r="C48" i="2"/>
  <c r="C45" i="2"/>
  <c r="E39" i="2"/>
  <c r="E42" i="2" s="1"/>
  <c r="D45" i="2"/>
  <c r="D39" i="2"/>
  <c r="C39" i="2"/>
  <c r="C42" i="2" s="1"/>
  <c r="C43" i="2" s="1"/>
  <c r="D42" i="2"/>
  <c r="E36" i="2"/>
  <c r="D36" i="2"/>
  <c r="C36" i="2"/>
  <c r="E33" i="2"/>
  <c r="D33" i="2"/>
  <c r="D34" i="2" s="1"/>
  <c r="C33" i="2"/>
  <c r="E30" i="2"/>
  <c r="D30" i="2"/>
  <c r="D31" i="2" s="1"/>
  <c r="C30" i="2"/>
  <c r="E27" i="2"/>
  <c r="D27" i="2"/>
  <c r="C27" i="2"/>
  <c r="E24" i="2"/>
  <c r="D24" i="2"/>
  <c r="D25" i="2" s="1"/>
  <c r="C24" i="2"/>
  <c r="E21" i="2"/>
  <c r="D21" i="2"/>
  <c r="C21" i="2"/>
  <c r="E18" i="2"/>
  <c r="D18" i="2"/>
  <c r="D19" i="2" s="1"/>
  <c r="C18" i="2"/>
  <c r="E15" i="2"/>
  <c r="D15" i="2"/>
  <c r="D16" i="2" s="1"/>
  <c r="C15" i="2"/>
  <c r="D12" i="2"/>
  <c r="E12" i="2"/>
  <c r="C12" i="2"/>
  <c r="D77" i="2"/>
  <c r="D61" i="2"/>
  <c r="D58" i="2"/>
  <c r="E54" i="2"/>
  <c r="D54" i="2"/>
  <c r="C54" i="2"/>
  <c r="E49" i="2"/>
  <c r="D49" i="2"/>
  <c r="C49" i="2"/>
  <c r="D46" i="2"/>
  <c r="C46" i="2"/>
  <c r="D43" i="2"/>
  <c r="E40" i="2"/>
  <c r="D40" i="2"/>
  <c r="C40" i="2"/>
  <c r="E37" i="2"/>
  <c r="D37" i="2"/>
  <c r="C37" i="2"/>
  <c r="E34" i="2"/>
  <c r="C34" i="2"/>
  <c r="E31" i="2"/>
  <c r="C31" i="2"/>
  <c r="E28" i="2"/>
  <c r="D28" i="2"/>
  <c r="C28" i="2"/>
  <c r="E25" i="2"/>
  <c r="C25" i="2"/>
  <c r="E22" i="2"/>
  <c r="D22" i="2"/>
  <c r="C22" i="2"/>
  <c r="E19" i="2"/>
  <c r="C19" i="2"/>
  <c r="E16" i="2"/>
  <c r="C16" i="2"/>
  <c r="E13" i="2"/>
  <c r="D13" i="2"/>
  <c r="C13" i="2"/>
  <c r="E10" i="2"/>
  <c r="D10" i="2"/>
  <c r="C10" i="2"/>
  <c r="D73" i="1"/>
  <c r="D76" i="1" s="1"/>
  <c r="D61" i="1"/>
  <c r="D58" i="1"/>
  <c r="E54" i="1"/>
  <c r="D54" i="1"/>
  <c r="C54" i="1"/>
  <c r="E49" i="1"/>
  <c r="D49" i="1"/>
  <c r="C49" i="1"/>
  <c r="E46" i="1"/>
  <c r="D46" i="1"/>
  <c r="C46" i="1"/>
  <c r="E43" i="1"/>
  <c r="D43" i="1"/>
  <c r="C43" i="1"/>
  <c r="E40" i="1"/>
  <c r="D40" i="1"/>
  <c r="C40" i="1"/>
  <c r="E37" i="1"/>
  <c r="D37" i="1"/>
  <c r="C37" i="1"/>
  <c r="E34" i="1"/>
  <c r="D34" i="1"/>
  <c r="C34" i="1"/>
  <c r="E31" i="1"/>
  <c r="D31" i="1"/>
  <c r="C31" i="1"/>
  <c r="E28" i="1"/>
  <c r="D28" i="1"/>
  <c r="C28" i="1"/>
  <c r="E25" i="1"/>
  <c r="D25" i="1"/>
  <c r="C25" i="1"/>
  <c r="E22" i="1"/>
  <c r="D22" i="1"/>
  <c r="C22" i="1"/>
  <c r="E19" i="1"/>
  <c r="D19" i="1"/>
  <c r="C19" i="1"/>
  <c r="E16" i="1"/>
  <c r="D16" i="1"/>
  <c r="C16" i="1"/>
  <c r="E13" i="1"/>
  <c r="D13" i="1"/>
  <c r="C13" i="1"/>
  <c r="D10" i="1"/>
  <c r="E10" i="1"/>
  <c r="C10" i="1"/>
  <c r="C25" i="5" l="1"/>
  <c r="C27" i="5"/>
  <c r="E28" i="5"/>
  <c r="E30" i="5"/>
  <c r="D30" i="5"/>
  <c r="D28" i="5"/>
  <c r="D24" i="3"/>
  <c r="D22" i="3"/>
  <c r="C24" i="3"/>
  <c r="C22" i="3"/>
  <c r="E24" i="3"/>
  <c r="E22" i="3"/>
  <c r="E45" i="2"/>
  <c r="E46" i="2" s="1"/>
  <c r="E43" i="2"/>
  <c r="D76" i="2"/>
  <c r="D75" i="2"/>
  <c r="D75" i="1"/>
  <c r="D77" i="1"/>
  <c r="D74" i="1"/>
  <c r="D31" i="5" l="1"/>
  <c r="D33" i="5"/>
  <c r="E33" i="5"/>
  <c r="E31" i="5"/>
  <c r="C30" i="5"/>
  <c r="C28" i="5"/>
  <c r="E27" i="3"/>
  <c r="E25" i="3"/>
  <c r="C27" i="3"/>
  <c r="C25" i="3"/>
  <c r="D27" i="3"/>
  <c r="D25" i="3"/>
  <c r="D36" i="5" l="1"/>
  <c r="D34" i="5"/>
  <c r="C31" i="5"/>
  <c r="C33" i="5"/>
  <c r="E34" i="5"/>
  <c r="E36" i="5"/>
  <c r="D30" i="3"/>
  <c r="D28" i="3"/>
  <c r="C30" i="3"/>
  <c r="C28" i="3"/>
  <c r="E28" i="3"/>
  <c r="E30" i="3"/>
  <c r="E37" i="5" l="1"/>
  <c r="E39" i="5"/>
  <c r="C36" i="5"/>
  <c r="C34" i="5"/>
  <c r="D37" i="5"/>
  <c r="D39" i="5"/>
  <c r="E31" i="3"/>
  <c r="E33" i="3"/>
  <c r="C31" i="3"/>
  <c r="C33" i="3"/>
  <c r="D31" i="3"/>
  <c r="D33" i="3"/>
  <c r="D40" i="5" l="1"/>
  <c r="D42" i="5"/>
  <c r="E42" i="5"/>
  <c r="E40" i="5"/>
  <c r="C39" i="5"/>
  <c r="C37" i="5"/>
  <c r="D34" i="3"/>
  <c r="D36" i="3"/>
  <c r="C34" i="3"/>
  <c r="C36" i="3"/>
  <c r="E34" i="3"/>
  <c r="E36" i="3"/>
  <c r="D45" i="5" l="1"/>
  <c r="D43" i="5"/>
  <c r="C40" i="5"/>
  <c r="C42" i="5"/>
  <c r="E45" i="5"/>
  <c r="E43" i="5"/>
  <c r="E39" i="3"/>
  <c r="E37" i="3"/>
  <c r="C37" i="3"/>
  <c r="C39" i="3"/>
  <c r="D37" i="3"/>
  <c r="D39" i="3"/>
  <c r="C45" i="5" l="1"/>
  <c r="C43" i="5"/>
  <c r="E46" i="5"/>
  <c r="E48" i="5"/>
  <c r="E49" i="5" s="1"/>
  <c r="D46" i="5"/>
  <c r="D48" i="5"/>
  <c r="D42" i="3"/>
  <c r="D40" i="3"/>
  <c r="C42" i="3"/>
  <c r="C40" i="3"/>
  <c r="E40" i="3"/>
  <c r="E42" i="3"/>
  <c r="D57" i="5" l="1"/>
  <c r="D49" i="5"/>
  <c r="C48" i="5"/>
  <c r="C46" i="5"/>
  <c r="E45" i="3"/>
  <c r="E43" i="3"/>
  <c r="C43" i="3"/>
  <c r="C45" i="3"/>
  <c r="D43" i="3"/>
  <c r="D45" i="3"/>
  <c r="C53" i="5" l="1"/>
  <c r="C54" i="5" s="1"/>
  <c r="C49" i="5"/>
  <c r="D60" i="5"/>
  <c r="D61" i="5" s="1"/>
  <c r="D58" i="5"/>
  <c r="C48" i="3"/>
  <c r="C46" i="3"/>
  <c r="D48" i="3"/>
  <c r="D46" i="3"/>
  <c r="E46" i="3"/>
  <c r="E48" i="3"/>
  <c r="E49" i="3" s="1"/>
  <c r="D49" i="3" l="1"/>
  <c r="D57" i="3"/>
  <c r="C53" i="3"/>
  <c r="C54" i="3" s="1"/>
  <c r="C49" i="3"/>
  <c r="D60" i="3" l="1"/>
  <c r="D61" i="3" s="1"/>
  <c r="D58" i="3"/>
</calcChain>
</file>

<file path=xl/sharedStrings.xml><?xml version="1.0" encoding="utf-8"?>
<sst xmlns="http://schemas.openxmlformats.org/spreadsheetml/2006/main" count="813" uniqueCount="107">
  <si>
    <t>В жилых помещениях с ванной и душем, раковиной, унитазом, мойкой кухонной</t>
  </si>
  <si>
    <r>
      <rPr>
        <b/>
        <sz val="12"/>
        <rFont val="Times New Roman"/>
        <family val="1"/>
        <charset val="204"/>
      </rPr>
      <t>Расчет платы</t>
    </r>
  </si>
  <si>
    <r>
      <rPr>
        <b/>
        <sz val="12"/>
        <rFont val="Times New Roman"/>
        <family val="1"/>
        <charset val="204"/>
      </rPr>
      <t>вдоснабждение, водоотведение, для граждан, проживающих в благоустроенных и</t>
    </r>
  </si>
  <si>
    <r>
      <rPr>
        <b/>
        <sz val="12"/>
        <rFont val="Times New Roman"/>
        <family val="1"/>
        <charset val="204"/>
      </rPr>
      <t>неблагоустроенных жилых домах, расположенных на территории с. Туим на период с</t>
    </r>
  </si>
  <si>
    <r>
      <rPr>
        <b/>
        <sz val="12"/>
        <rFont val="Times New Roman"/>
        <family val="1"/>
        <charset val="204"/>
      </rPr>
      <t>01.07.2018г. по 30.07.2019г.</t>
    </r>
  </si>
  <si>
    <t>Степень благоустройства</t>
  </si>
  <si>
    <t>Холодное водоснабж</t>
  </si>
  <si>
    <t>Канализация</t>
  </si>
  <si>
    <t>1</t>
  </si>
  <si>
    <t>2</t>
  </si>
  <si>
    <t>3</t>
  </si>
  <si>
    <t>5</t>
  </si>
  <si>
    <t>норматив куб.м.</t>
  </si>
  <si>
    <t>3,66</t>
  </si>
  <si>
    <t>4,58</t>
  </si>
  <si>
    <t>8,24</t>
  </si>
  <si>
    <t>цена за ед.</t>
  </si>
  <si>
    <t>129,6</t>
  </si>
  <si>
    <t>20,91</t>
  </si>
  <si>
    <t>25,9</t>
  </si>
  <si>
    <t>Тариф на 1 чел.</t>
  </si>
  <si>
    <t>2,17</t>
  </si>
  <si>
    <t>3,37</t>
  </si>
  <si>
    <t>5,54</t>
  </si>
  <si>
    <t>3,15</t>
  </si>
  <si>
    <t>3,49</t>
  </si>
  <si>
    <t>6,64</t>
  </si>
  <si>
    <t>В жилых помещениях с раковиной, унитазом, мойкой кухонной</t>
  </si>
  <si>
    <t>1,07</t>
  </si>
  <si>
    <t>2,47</t>
  </si>
  <si>
    <t>3,54</t>
  </si>
  <si>
    <t>129,60</t>
  </si>
  <si>
    <t>25,90</t>
  </si>
  <si>
    <t>0,56</t>
  </si>
  <si>
    <t>1,38</t>
  </si>
  <si>
    <t>1,94</t>
  </si>
  <si>
    <t>В жилых помещениях с душем, раковиной, мойкой кухонной</t>
  </si>
  <si>
    <t>4,64</t>
  </si>
  <si>
    <t>В жилых помещениях с ванной и душем, мойкой кухонной</t>
  </si>
  <si>
    <t>2,59</t>
  </si>
  <si>
    <t>5,74</t>
  </si>
  <si>
    <t>В жилых помещениях с душем, мойкой кухонной</t>
  </si>
  <si>
    <t>1,66</t>
  </si>
  <si>
    <t>3,04</t>
  </si>
  <si>
    <t>В жилых помещениях с раковиной, унитазом</t>
  </si>
  <si>
    <t>0,58</t>
  </si>
  <si>
    <t>2,16</t>
  </si>
  <si>
    <t>2,74</t>
  </si>
  <si>
    <t>1,57</t>
  </si>
  <si>
    <t>2,64</t>
  </si>
  <si>
    <t>В жилых помещениях с мойкой кухонной</t>
  </si>
  <si>
    <t>0,48</t>
  </si>
  <si>
    <t>В жилых помещениях общежитий с душевыми в каждой секции или жилом помещении</t>
  </si>
  <si>
    <t>1,52</t>
  </si>
  <si>
    <t>2,62</t>
  </si>
  <si>
    <t>4,14</t>
  </si>
  <si>
    <t>1,13</t>
  </si>
  <si>
    <t>2,23</t>
  </si>
  <si>
    <t>3,36</t>
  </si>
  <si>
    <t>В жилых помещениях общежитий без душевых</t>
  </si>
  <si>
    <t>1,78</t>
  </si>
  <si>
    <t>2,36</t>
  </si>
  <si>
    <t>0,29</t>
  </si>
  <si>
    <t>Потребление холодного водоснабжения из водоразборных колонок</t>
  </si>
  <si>
    <t>Неблагоустроенное жилье</t>
  </si>
  <si>
    <t>0,91</t>
  </si>
  <si>
    <t>Расход воды на полив участков на 100кв.м/мес.</t>
  </si>
  <si>
    <t>3,3</t>
  </si>
  <si>
    <r>
      <rPr>
        <b/>
        <sz val="12"/>
        <rFont val="Times New Roman"/>
        <family val="1"/>
        <charset val="204"/>
      </rPr>
      <t>Размер платы</t>
    </r>
  </si>
  <si>
    <r>
      <rPr>
        <b/>
        <sz val="12"/>
        <rFont val="Times New Roman"/>
        <family val="1"/>
        <charset val="204"/>
      </rPr>
      <t>за коммунальную услуги, включающую в себя плату за отопление 1 кв.м, помещения для</t>
    </r>
  </si>
  <si>
    <r>
      <rPr>
        <b/>
        <sz val="12"/>
        <rFont val="Times New Roman"/>
        <family val="1"/>
        <charset val="204"/>
      </rPr>
      <t>граждан, проживающих в благоустроенных и жилых домах, расположенных на</t>
    </r>
  </si>
  <si>
    <r>
      <rPr>
        <b/>
        <sz val="12"/>
        <rFont val="Times New Roman"/>
        <family val="1"/>
        <charset val="204"/>
      </rPr>
      <t>территрии с. Туим</t>
    </r>
  </si>
  <si>
    <t>Отопительный период</t>
  </si>
  <si>
    <t>236</t>
  </si>
  <si>
    <t>Утвержденный тариф на тепловую энергию за 1 Гкал</t>
  </si>
  <si>
    <t>1745,95</t>
  </si>
  <si>
    <t>Утвер. норматив потребл т/энергии на отоп. сезон 1 кв.м, отапл S</t>
  </si>
  <si>
    <t>0,35</t>
  </si>
  <si>
    <t>Норматив потребл теплоэнергии на 1 кв.м, отпаливаемой S в сутки</t>
  </si>
  <si>
    <t>0,0014831</t>
  </si>
  <si>
    <t>Размер платы за отопление 1 кв.м, жилья в сутки</t>
  </si>
  <si>
    <t>Размер платы за отопление 1 кв.м, жилья за отопит.период</t>
  </si>
  <si>
    <t>Размер платы за отопление 1 кв.м, жилья в месяц (30 дн)</t>
  </si>
  <si>
    <t>Размер платы за отопление 1 кв.м, жилья в месяц (31 дн)</t>
  </si>
  <si>
    <t>Размер платы за отопление 1 кв.м, жилья в месяц (28 дн)</t>
  </si>
  <si>
    <r>
      <rPr>
        <b/>
        <sz val="12"/>
        <rFont val="Times New Roman"/>
        <family val="1"/>
        <charset val="204"/>
      </rPr>
      <t>Содержание и текущий ремонт МКД</t>
    </r>
  </si>
  <si>
    <t>микрорайон дд. 1,2,3,4,5,6,7,9,10,11,12</t>
  </si>
  <si>
    <t>тариф за 1 кв.м.</t>
  </si>
  <si>
    <t>11,78</t>
  </si>
  <si>
    <t>Первомайская дд. 9,12,13,14,16,17,19,22,22,23,26</t>
  </si>
  <si>
    <t>8,25</t>
  </si>
  <si>
    <t>микрорайон д. 8 (общежитие)</t>
  </si>
  <si>
    <t>тарифза.1. кв.м.</t>
  </si>
  <si>
    <t>7,4</t>
  </si>
  <si>
    <t>директор ООО УК "Наш Дом'</t>
  </si>
  <si>
    <t>В.В.Васяева</t>
  </si>
  <si>
    <t>Горячее водоснабж</t>
  </si>
  <si>
    <t>В жилых помещениях с душем, раковиной, унитазом, мойкой кухонной</t>
  </si>
  <si>
    <t xml:space="preserve"> В жилых помещениях с ванной и душем, унитазом, мойкой кухонной</t>
  </si>
  <si>
    <r>
      <t>В жилых помещениях с унитазом,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мойкой кухонной</t>
    </r>
  </si>
  <si>
    <t>В жилых помещениях с раковиной, мойкой кухонной</t>
  </si>
  <si>
    <t xml:space="preserve">В жилых помещениях общежитий с общими душевыми кабинами </t>
  </si>
  <si>
    <t>за коммунальные услуги, включающие в себя плату за холодное водоснабжение, горячее</t>
  </si>
  <si>
    <t>01.07.2019г. по 30.06.2020г.</t>
  </si>
  <si>
    <t>01.07.2020г. по 30.06.2021г.</t>
  </si>
  <si>
    <t>01.07.2017г. по 30.06.2018г.</t>
  </si>
  <si>
    <t>01.07.2021г. по 30.06.2022г.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</si>
</sst>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indent="2"/>
    </xf>
    <xf numFmtId="0" fontId="1" fillId="0" borderId="27" xfId="0" applyFont="1" applyBorder="1" applyAlignment="1">
      <alignment horizontal="left" vertical="top" indent="3"/>
    </xf>
    <xf numFmtId="0" fontId="1" fillId="0" borderId="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2" fontId="1" fillId="0" borderId="14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 horizontal="right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left" vertical="top"/>
    </xf>
    <xf numFmtId="2" fontId="1" fillId="0" borderId="32" xfId="0" applyNumberFormat="1" applyFont="1" applyBorder="1" applyAlignment="1">
      <alignment horizontal="right"/>
    </xf>
    <xf numFmtId="0" fontId="1" fillId="0" borderId="33" xfId="0" applyFont="1" applyBorder="1" applyAlignment="1">
      <alignment horizontal="left" vertical="top" indent="2"/>
    </xf>
    <xf numFmtId="0" fontId="1" fillId="0" borderId="33" xfId="0" applyFont="1" applyBorder="1" applyAlignment="1">
      <alignment horizontal="left" vertical="top" indent="3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2" fontId="1" fillId="0" borderId="34" xfId="0" applyNumberFormat="1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1" xfId="0" applyFont="1" applyBorder="1" applyAlignment="1">
      <alignment horizontal="left" vertical="top"/>
    </xf>
    <xf numFmtId="2" fontId="1" fillId="0" borderId="41" xfId="0" applyNumberFormat="1" applyFont="1" applyBorder="1" applyAlignment="1">
      <alignment horizontal="right"/>
    </xf>
    <xf numFmtId="2" fontId="1" fillId="0" borderId="42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 vertical="top"/>
    </xf>
    <xf numFmtId="0" fontId="1" fillId="0" borderId="4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 horizontal="right"/>
    </xf>
    <xf numFmtId="0" fontId="1" fillId="0" borderId="37" xfId="0" applyFont="1" applyBorder="1" applyAlignment="1">
      <alignment horizontal="left" vertical="top"/>
    </xf>
    <xf numFmtId="0" fontId="1" fillId="0" borderId="45" xfId="0" applyFont="1" applyBorder="1" applyAlignment="1">
      <alignment horizontal="right"/>
    </xf>
    <xf numFmtId="2" fontId="1" fillId="0" borderId="47" xfId="0" applyNumberFormat="1" applyFont="1" applyBorder="1" applyAlignment="1">
      <alignment horizontal="right"/>
    </xf>
    <xf numFmtId="0" fontId="1" fillId="0" borderId="36" xfId="0" applyFont="1" applyBorder="1" applyAlignment="1">
      <alignment horizontal="left" vertical="top" indent="2"/>
    </xf>
    <xf numFmtId="0" fontId="1" fillId="0" borderId="3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indent="3"/>
    </xf>
    <xf numFmtId="0" fontId="1" fillId="0" borderId="41" xfId="0" applyFont="1" applyBorder="1" applyAlignment="1">
      <alignment horizontal="left" vertical="top" indent="3"/>
    </xf>
    <xf numFmtId="0" fontId="1" fillId="0" borderId="42" xfId="0" applyFont="1" applyBorder="1" applyAlignment="1">
      <alignment horizontal="left" vertical="top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 vertical="top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2" fontId="1" fillId="0" borderId="33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justify"/>
    </xf>
    <xf numFmtId="0" fontId="1" fillId="0" borderId="25" xfId="0" applyFont="1" applyBorder="1" applyAlignment="1">
      <alignment horizontal="justify"/>
    </xf>
    <xf numFmtId="0" fontId="1" fillId="0" borderId="26" xfId="0" applyFont="1" applyBorder="1" applyAlignment="1">
      <alignment horizontal="justify"/>
    </xf>
    <xf numFmtId="0" fontId="1" fillId="0" borderId="28" xfId="0" applyFont="1" applyBorder="1" applyAlignment="1">
      <alignment horizontal="justify" wrapText="1"/>
    </xf>
    <xf numFmtId="0" fontId="1" fillId="0" borderId="29" xfId="0" applyFont="1" applyBorder="1" applyAlignment="1">
      <alignment horizontal="justify" wrapText="1"/>
    </xf>
    <xf numFmtId="0" fontId="1" fillId="0" borderId="30" xfId="0" applyFont="1" applyBorder="1" applyAlignment="1">
      <alignment horizontal="justify" wrapText="1"/>
    </xf>
    <xf numFmtId="0" fontId="1" fillId="0" borderId="33" xfId="0" applyFont="1" applyBorder="1" applyAlignment="1">
      <alignment horizontal="left"/>
    </xf>
    <xf numFmtId="0" fontId="1" fillId="0" borderId="44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35" xfId="0" applyFont="1" applyBorder="1" applyAlignment="1">
      <alignment horizontal="justify"/>
    </xf>
    <xf numFmtId="0" fontId="1" fillId="0" borderId="38" xfId="0" applyFont="1" applyBorder="1" applyAlignment="1">
      <alignment horizontal="justify"/>
    </xf>
    <xf numFmtId="0" fontId="1" fillId="0" borderId="40" xfId="0" applyFont="1" applyBorder="1" applyAlignment="1">
      <alignment horizontal="justify"/>
    </xf>
    <xf numFmtId="0" fontId="1" fillId="0" borderId="35" xfId="0" applyFont="1" applyBorder="1" applyAlignment="1">
      <alignment horizontal="justify" wrapText="1"/>
    </xf>
    <xf numFmtId="0" fontId="1" fillId="0" borderId="38" xfId="0" applyFont="1" applyBorder="1" applyAlignment="1">
      <alignment horizontal="justify" wrapText="1"/>
    </xf>
    <xf numFmtId="0" fontId="1" fillId="0" borderId="40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D9" sqref="D9"/>
    </sheetView>
  </sheetViews>
  <sheetFormatPr defaultRowHeight="15.75" x14ac:dyDescent="0.25"/>
  <cols>
    <col min="1" max="1" width="34.42578125" style="1" customWidth="1"/>
    <col min="2" max="2" width="16.85546875" style="1" bestFit="1" customWidth="1"/>
    <col min="3" max="3" width="12.7109375" style="1" hidden="1" customWidth="1"/>
    <col min="4" max="4" width="13.7109375" style="1" customWidth="1"/>
    <col min="5" max="5" width="13.85546875" style="1" bestFit="1" customWidth="1"/>
  </cols>
  <sheetData>
    <row r="1" spans="1:5" x14ac:dyDescent="0.2">
      <c r="A1" s="65" t="s">
        <v>1</v>
      </c>
      <c r="B1" s="65"/>
      <c r="C1" s="65"/>
      <c r="D1" s="65"/>
      <c r="E1" s="65"/>
    </row>
    <row r="2" spans="1:5" x14ac:dyDescent="0.2">
      <c r="A2" s="66" t="s">
        <v>102</v>
      </c>
      <c r="B2" s="67"/>
      <c r="C2" s="67"/>
      <c r="D2" s="67"/>
      <c r="E2" s="67"/>
    </row>
    <row r="3" spans="1:5" x14ac:dyDescent="0.2">
      <c r="A3" s="67" t="s">
        <v>2</v>
      </c>
      <c r="B3" s="67"/>
      <c r="C3" s="67"/>
      <c r="D3" s="67"/>
      <c r="E3" s="67"/>
    </row>
    <row r="4" spans="1:5" x14ac:dyDescent="0.2">
      <c r="A4" s="67" t="s">
        <v>3</v>
      </c>
      <c r="B4" s="67"/>
      <c r="C4" s="67"/>
      <c r="D4" s="67"/>
      <c r="E4" s="67"/>
    </row>
    <row r="5" spans="1:5" ht="16.5" thickBot="1" x14ac:dyDescent="0.25">
      <c r="A5" s="66" t="s">
        <v>105</v>
      </c>
      <c r="B5" s="67"/>
      <c r="C5" s="67"/>
      <c r="D5" s="67"/>
      <c r="E5" s="67"/>
    </row>
    <row r="6" spans="1:5" ht="32.25" thickBot="1" x14ac:dyDescent="0.3">
      <c r="A6" s="2" t="s">
        <v>5</v>
      </c>
      <c r="B6" s="3"/>
      <c r="C6" s="4" t="s">
        <v>96</v>
      </c>
      <c r="D6" s="4" t="s">
        <v>6</v>
      </c>
      <c r="E6" s="2" t="s">
        <v>7</v>
      </c>
    </row>
    <row r="7" spans="1:5" ht="16.5" thickBot="1" x14ac:dyDescent="0.3">
      <c r="A7" s="5" t="s">
        <v>8</v>
      </c>
      <c r="B7" s="5" t="s">
        <v>9</v>
      </c>
      <c r="C7" s="6" t="s">
        <v>10</v>
      </c>
      <c r="D7" s="3"/>
      <c r="E7" s="7" t="s">
        <v>11</v>
      </c>
    </row>
    <row r="8" spans="1:5" ht="16.5" thickBot="1" x14ac:dyDescent="0.3">
      <c r="A8" s="62" t="s">
        <v>0</v>
      </c>
      <c r="B8" s="8" t="s">
        <v>12</v>
      </c>
      <c r="C8" s="9" t="s">
        <v>13</v>
      </c>
      <c r="D8" s="9" t="s">
        <v>14</v>
      </c>
      <c r="E8" s="9" t="s">
        <v>15</v>
      </c>
    </row>
    <row r="9" spans="1:5" ht="16.5" thickBot="1" x14ac:dyDescent="0.3">
      <c r="A9" s="63"/>
      <c r="B9" s="8" t="s">
        <v>16</v>
      </c>
      <c r="C9" s="9">
        <v>123.43</v>
      </c>
      <c r="D9" s="9">
        <v>20.100000000000001</v>
      </c>
      <c r="E9" s="9">
        <v>24.67</v>
      </c>
    </row>
    <row r="10" spans="1:5" ht="16.5" thickBot="1" x14ac:dyDescent="0.3">
      <c r="A10" s="64"/>
      <c r="B10" s="8" t="s">
        <v>20</v>
      </c>
      <c r="C10" s="15">
        <f>C8*C9</f>
        <v>451.75380000000007</v>
      </c>
      <c r="D10" s="15">
        <f t="shared" ref="D10:E10" si="0">D8*D9</f>
        <v>92.058000000000007</v>
      </c>
      <c r="E10" s="15">
        <f t="shared" si="0"/>
        <v>203.28080000000003</v>
      </c>
    </row>
    <row r="11" spans="1:5" ht="16.5" thickBot="1" x14ac:dyDescent="0.3">
      <c r="A11" s="62" t="s">
        <v>97</v>
      </c>
      <c r="B11" s="8" t="s">
        <v>12</v>
      </c>
      <c r="C11" s="9" t="s">
        <v>21</v>
      </c>
      <c r="D11" s="9" t="s">
        <v>22</v>
      </c>
      <c r="E11" s="9" t="s">
        <v>23</v>
      </c>
    </row>
    <row r="12" spans="1:5" ht="16.5" thickBot="1" x14ac:dyDescent="0.3">
      <c r="A12" s="63"/>
      <c r="B12" s="8" t="s">
        <v>16</v>
      </c>
      <c r="C12" s="9">
        <f>C9</f>
        <v>123.43</v>
      </c>
      <c r="D12" s="9">
        <f t="shared" ref="D12:E12" si="1">D9</f>
        <v>20.100000000000001</v>
      </c>
      <c r="E12" s="9">
        <f t="shared" si="1"/>
        <v>24.67</v>
      </c>
    </row>
    <row r="13" spans="1:5" ht="16.5" thickBot="1" x14ac:dyDescent="0.3">
      <c r="A13" s="64"/>
      <c r="B13" s="8" t="s">
        <v>20</v>
      </c>
      <c r="C13" s="15">
        <f>C11*C12</f>
        <v>267.84309999999999</v>
      </c>
      <c r="D13" s="15">
        <f t="shared" ref="D13:E13" si="2">D11*D12</f>
        <v>67.737000000000009</v>
      </c>
      <c r="E13" s="15">
        <f t="shared" si="2"/>
        <v>136.67180000000002</v>
      </c>
    </row>
    <row r="14" spans="1:5" ht="16.5" thickBot="1" x14ac:dyDescent="0.3">
      <c r="A14" s="68" t="s">
        <v>98</v>
      </c>
      <c r="B14" s="8" t="s">
        <v>12</v>
      </c>
      <c r="C14" s="9" t="s">
        <v>24</v>
      </c>
      <c r="D14" s="9" t="s">
        <v>25</v>
      </c>
      <c r="E14" s="9" t="s">
        <v>26</v>
      </c>
    </row>
    <row r="15" spans="1:5" ht="16.5" thickBot="1" x14ac:dyDescent="0.3">
      <c r="A15" s="69"/>
      <c r="B15" s="8" t="s">
        <v>16</v>
      </c>
      <c r="C15" s="9">
        <f>C12</f>
        <v>123.43</v>
      </c>
      <c r="D15" s="9">
        <f t="shared" ref="D15:E15" si="3">D12</f>
        <v>20.100000000000001</v>
      </c>
      <c r="E15" s="9">
        <f t="shared" si="3"/>
        <v>24.67</v>
      </c>
    </row>
    <row r="16" spans="1:5" ht="16.5" thickBot="1" x14ac:dyDescent="0.3">
      <c r="A16" s="70"/>
      <c r="B16" s="8" t="s">
        <v>20</v>
      </c>
      <c r="C16" s="15">
        <f>C14*C15</f>
        <v>388.80450000000002</v>
      </c>
      <c r="D16" s="15">
        <f t="shared" ref="D16:E16" si="4">D14*D15</f>
        <v>70.149000000000015</v>
      </c>
      <c r="E16" s="15">
        <f t="shared" si="4"/>
        <v>163.80879999999999</v>
      </c>
    </row>
    <row r="17" spans="1:5" ht="16.5" thickBot="1" x14ac:dyDescent="0.3">
      <c r="A17" s="62" t="s">
        <v>27</v>
      </c>
      <c r="B17" s="8" t="s">
        <v>12</v>
      </c>
      <c r="C17" s="9" t="s">
        <v>28</v>
      </c>
      <c r="D17" s="9" t="s">
        <v>29</v>
      </c>
      <c r="E17" s="9" t="s">
        <v>30</v>
      </c>
    </row>
    <row r="18" spans="1:5" ht="16.5" thickBot="1" x14ac:dyDescent="0.3">
      <c r="A18" s="63"/>
      <c r="B18" s="8" t="s">
        <v>16</v>
      </c>
      <c r="C18" s="9">
        <f>C15</f>
        <v>123.43</v>
      </c>
      <c r="D18" s="9">
        <f t="shared" ref="D18:E18" si="5">D15</f>
        <v>20.100000000000001</v>
      </c>
      <c r="E18" s="9">
        <f t="shared" si="5"/>
        <v>24.67</v>
      </c>
    </row>
    <row r="19" spans="1:5" ht="16.5" thickBot="1" x14ac:dyDescent="0.3">
      <c r="A19" s="64"/>
      <c r="B19" s="8" t="s">
        <v>20</v>
      </c>
      <c r="C19" s="15">
        <f>C17*C18</f>
        <v>132.07010000000002</v>
      </c>
      <c r="D19" s="15">
        <f t="shared" ref="D19:E19" si="6">D17*D18</f>
        <v>49.647000000000006</v>
      </c>
      <c r="E19" s="15">
        <f t="shared" si="6"/>
        <v>87.331800000000001</v>
      </c>
    </row>
    <row r="20" spans="1:5" ht="16.5" thickBot="1" x14ac:dyDescent="0.3">
      <c r="A20" s="62" t="s">
        <v>99</v>
      </c>
      <c r="B20" s="8" t="s">
        <v>12</v>
      </c>
      <c r="C20" s="9" t="s">
        <v>33</v>
      </c>
      <c r="D20" s="9" t="s">
        <v>34</v>
      </c>
      <c r="E20" s="9" t="s">
        <v>35</v>
      </c>
    </row>
    <row r="21" spans="1:5" ht="16.5" thickBot="1" x14ac:dyDescent="0.3">
      <c r="A21" s="63"/>
      <c r="B21" s="8" t="s">
        <v>16</v>
      </c>
      <c r="C21" s="9">
        <f>C18</f>
        <v>123.43</v>
      </c>
      <c r="D21" s="9">
        <f t="shared" ref="D21:E21" si="7">D18</f>
        <v>20.100000000000001</v>
      </c>
      <c r="E21" s="9">
        <f t="shared" si="7"/>
        <v>24.67</v>
      </c>
    </row>
    <row r="22" spans="1:5" ht="16.5" thickBot="1" x14ac:dyDescent="0.3">
      <c r="A22" s="64"/>
      <c r="B22" s="8" t="s">
        <v>20</v>
      </c>
      <c r="C22" s="15">
        <f>C20*C21</f>
        <v>69.120800000000017</v>
      </c>
      <c r="D22" s="15">
        <f t="shared" ref="D22:E22" si="8">D20*D21</f>
        <v>27.738</v>
      </c>
      <c r="E22" s="15">
        <f t="shared" si="8"/>
        <v>47.8598</v>
      </c>
    </row>
    <row r="23" spans="1:5" ht="16.5" thickBot="1" x14ac:dyDescent="0.3">
      <c r="A23" s="62" t="s">
        <v>36</v>
      </c>
      <c r="B23" s="8" t="s">
        <v>12</v>
      </c>
      <c r="C23" s="9" t="s">
        <v>21</v>
      </c>
      <c r="D23" s="9" t="s">
        <v>29</v>
      </c>
      <c r="E23" s="9" t="s">
        <v>37</v>
      </c>
    </row>
    <row r="24" spans="1:5" ht="16.5" thickBot="1" x14ac:dyDescent="0.3">
      <c r="A24" s="63"/>
      <c r="B24" s="8" t="s">
        <v>16</v>
      </c>
      <c r="C24" s="9">
        <f>C21</f>
        <v>123.43</v>
      </c>
      <c r="D24" s="9">
        <f t="shared" ref="D24:E24" si="9">D21</f>
        <v>20.100000000000001</v>
      </c>
      <c r="E24" s="9">
        <f t="shared" si="9"/>
        <v>24.67</v>
      </c>
    </row>
    <row r="25" spans="1:5" ht="16.5" thickBot="1" x14ac:dyDescent="0.3">
      <c r="A25" s="64"/>
      <c r="B25" s="8" t="s">
        <v>20</v>
      </c>
      <c r="C25" s="15">
        <f>C23*C24</f>
        <v>267.84309999999999</v>
      </c>
      <c r="D25" s="15">
        <f t="shared" ref="D25:E25" si="10">D23*D24</f>
        <v>49.647000000000006</v>
      </c>
      <c r="E25" s="15">
        <f t="shared" si="10"/>
        <v>114.4688</v>
      </c>
    </row>
    <row r="26" spans="1:5" ht="16.5" thickBot="1" x14ac:dyDescent="0.3">
      <c r="A26" s="62" t="s">
        <v>38</v>
      </c>
      <c r="B26" s="8" t="s">
        <v>12</v>
      </c>
      <c r="C26" s="9" t="s">
        <v>24</v>
      </c>
      <c r="D26" s="9" t="s">
        <v>39</v>
      </c>
      <c r="E26" s="9" t="s">
        <v>40</v>
      </c>
    </row>
    <row r="27" spans="1:5" ht="16.5" thickBot="1" x14ac:dyDescent="0.3">
      <c r="A27" s="63"/>
      <c r="B27" s="8" t="s">
        <v>16</v>
      </c>
      <c r="C27" s="9">
        <f>C24</f>
        <v>123.43</v>
      </c>
      <c r="D27" s="9">
        <f t="shared" ref="D27:E27" si="11">D24</f>
        <v>20.100000000000001</v>
      </c>
      <c r="E27" s="9">
        <f t="shared" si="11"/>
        <v>24.67</v>
      </c>
    </row>
    <row r="28" spans="1:5" ht="16.5" thickBot="1" x14ac:dyDescent="0.3">
      <c r="A28" s="64"/>
      <c r="B28" s="8" t="s">
        <v>20</v>
      </c>
      <c r="C28" s="15">
        <f>C26*C27</f>
        <v>388.80450000000002</v>
      </c>
      <c r="D28" s="15">
        <f t="shared" ref="D28:E28" si="12">D26*D27</f>
        <v>52.058999999999997</v>
      </c>
      <c r="E28" s="15">
        <f t="shared" si="12"/>
        <v>141.60580000000002</v>
      </c>
    </row>
    <row r="29" spans="1:5" ht="16.5" thickBot="1" x14ac:dyDescent="0.3">
      <c r="A29" s="62" t="s">
        <v>41</v>
      </c>
      <c r="B29" s="8" t="s">
        <v>12</v>
      </c>
      <c r="C29" s="9" t="s">
        <v>42</v>
      </c>
      <c r="D29" s="9" t="s">
        <v>34</v>
      </c>
      <c r="E29" s="9" t="s">
        <v>43</v>
      </c>
    </row>
    <row r="30" spans="1:5" ht="16.5" thickBot="1" x14ac:dyDescent="0.3">
      <c r="A30" s="63"/>
      <c r="B30" s="8" t="s">
        <v>16</v>
      </c>
      <c r="C30" s="9">
        <f>C27</f>
        <v>123.43</v>
      </c>
      <c r="D30" s="9">
        <f t="shared" ref="D30:E30" si="13">D27</f>
        <v>20.100000000000001</v>
      </c>
      <c r="E30" s="9">
        <f t="shared" si="13"/>
        <v>24.67</v>
      </c>
    </row>
    <row r="31" spans="1:5" ht="16.5" thickBot="1" x14ac:dyDescent="0.3">
      <c r="A31" s="64"/>
      <c r="B31" s="8" t="s">
        <v>20</v>
      </c>
      <c r="C31" s="15">
        <f>C29*C30</f>
        <v>204.8938</v>
      </c>
      <c r="D31" s="15">
        <f t="shared" ref="D31:E31" si="14">D29*D30</f>
        <v>27.738</v>
      </c>
      <c r="E31" s="15">
        <f t="shared" si="14"/>
        <v>74.996800000000007</v>
      </c>
    </row>
    <row r="32" spans="1:5" ht="16.5" thickBot="1" x14ac:dyDescent="0.3">
      <c r="A32" s="62" t="s">
        <v>44</v>
      </c>
      <c r="B32" s="8" t="s">
        <v>12</v>
      </c>
      <c r="C32" s="9" t="s">
        <v>45</v>
      </c>
      <c r="D32" s="9" t="s">
        <v>46</v>
      </c>
      <c r="E32" s="9" t="s">
        <v>47</v>
      </c>
    </row>
    <row r="33" spans="1:5" ht="16.5" thickBot="1" x14ac:dyDescent="0.3">
      <c r="A33" s="63"/>
      <c r="B33" s="8" t="s">
        <v>16</v>
      </c>
      <c r="C33" s="9">
        <f>C30</f>
        <v>123.43</v>
      </c>
      <c r="D33" s="9">
        <f t="shared" ref="D33:E33" si="15">D30</f>
        <v>20.100000000000001</v>
      </c>
      <c r="E33" s="9">
        <f t="shared" si="15"/>
        <v>24.67</v>
      </c>
    </row>
    <row r="34" spans="1:5" ht="16.5" thickBot="1" x14ac:dyDescent="0.3">
      <c r="A34" s="64"/>
      <c r="B34" s="8" t="s">
        <v>20</v>
      </c>
      <c r="C34" s="15">
        <f>C32*C33</f>
        <v>71.589399999999998</v>
      </c>
      <c r="D34" s="15">
        <f t="shared" ref="D34:E34" si="16">D32*D33</f>
        <v>43.416000000000004</v>
      </c>
      <c r="E34" s="15">
        <f t="shared" si="16"/>
        <v>67.595800000000011</v>
      </c>
    </row>
    <row r="35" spans="1:5" ht="16.5" thickBot="1" x14ac:dyDescent="0.3">
      <c r="A35" s="62" t="s">
        <v>100</v>
      </c>
      <c r="B35" s="8" t="s">
        <v>12</v>
      </c>
      <c r="C35" s="9" t="s">
        <v>28</v>
      </c>
      <c r="D35" s="9" t="s">
        <v>48</v>
      </c>
      <c r="E35" s="9" t="s">
        <v>49</v>
      </c>
    </row>
    <row r="36" spans="1:5" ht="16.5" thickBot="1" x14ac:dyDescent="0.3">
      <c r="A36" s="63"/>
      <c r="B36" s="8" t="s">
        <v>16</v>
      </c>
      <c r="C36" s="9">
        <f>C33</f>
        <v>123.43</v>
      </c>
      <c r="D36" s="9">
        <f t="shared" ref="D36:E36" si="17">D33</f>
        <v>20.100000000000001</v>
      </c>
      <c r="E36" s="9">
        <f t="shared" si="17"/>
        <v>24.67</v>
      </c>
    </row>
    <row r="37" spans="1:5" ht="16.5" thickBot="1" x14ac:dyDescent="0.3">
      <c r="A37" s="64"/>
      <c r="B37" s="8" t="s">
        <v>20</v>
      </c>
      <c r="C37" s="15">
        <f>C35*C36</f>
        <v>132.07010000000002</v>
      </c>
      <c r="D37" s="15">
        <f t="shared" ref="D37:E37" si="18">D35*D36</f>
        <v>31.557000000000002</v>
      </c>
      <c r="E37" s="15">
        <f t="shared" si="18"/>
        <v>65.128800000000012</v>
      </c>
    </row>
    <row r="38" spans="1:5" ht="16.5" thickBot="1" x14ac:dyDescent="0.3">
      <c r="A38" s="62" t="s">
        <v>50</v>
      </c>
      <c r="B38" s="8" t="s">
        <v>12</v>
      </c>
      <c r="C38" s="9" t="s">
        <v>33</v>
      </c>
      <c r="D38" s="9" t="s">
        <v>51</v>
      </c>
      <c r="E38" s="3"/>
    </row>
    <row r="39" spans="1:5" ht="16.5" thickBot="1" x14ac:dyDescent="0.3">
      <c r="A39" s="63"/>
      <c r="B39" s="8" t="s">
        <v>16</v>
      </c>
      <c r="C39" s="9">
        <f>C36</f>
        <v>123.43</v>
      </c>
      <c r="D39" s="9">
        <f t="shared" ref="D39" si="19">D36</f>
        <v>20.100000000000001</v>
      </c>
      <c r="E39" s="9"/>
    </row>
    <row r="40" spans="1:5" ht="16.5" thickBot="1" x14ac:dyDescent="0.3">
      <c r="A40" s="64"/>
      <c r="B40" s="8" t="s">
        <v>20</v>
      </c>
      <c r="C40" s="15">
        <f>C38*C39</f>
        <v>69.120800000000017</v>
      </c>
      <c r="D40" s="15">
        <f t="shared" ref="D40" si="20">D38*D39</f>
        <v>9.6479999999999997</v>
      </c>
      <c r="E40" s="15"/>
    </row>
    <row r="41" spans="1:5" ht="16.5" thickBot="1" x14ac:dyDescent="0.3">
      <c r="A41" s="62" t="s">
        <v>52</v>
      </c>
      <c r="B41" s="8" t="s">
        <v>12</v>
      </c>
      <c r="C41" s="9" t="s">
        <v>53</v>
      </c>
      <c r="D41" s="9" t="s">
        <v>54</v>
      </c>
      <c r="E41" s="9" t="s">
        <v>55</v>
      </c>
    </row>
    <row r="42" spans="1:5" ht="16.5" thickBot="1" x14ac:dyDescent="0.3">
      <c r="A42" s="63"/>
      <c r="B42" s="8" t="s">
        <v>16</v>
      </c>
      <c r="C42" s="9">
        <f>C39</f>
        <v>123.43</v>
      </c>
      <c r="D42" s="9">
        <f t="shared" ref="D42:E42" si="21">D39</f>
        <v>20.100000000000001</v>
      </c>
      <c r="E42" s="9">
        <f t="shared" si="21"/>
        <v>0</v>
      </c>
    </row>
    <row r="43" spans="1:5" ht="16.5" thickBot="1" x14ac:dyDescent="0.3">
      <c r="A43" s="64"/>
      <c r="B43" s="10" t="s">
        <v>20</v>
      </c>
      <c r="C43" s="15">
        <f>C41*C42</f>
        <v>187.61360000000002</v>
      </c>
      <c r="D43" s="15">
        <f t="shared" ref="D43:E43" si="22">D41*D42</f>
        <v>52.662000000000006</v>
      </c>
      <c r="E43" s="15">
        <f t="shared" si="22"/>
        <v>0</v>
      </c>
    </row>
    <row r="44" spans="1:5" ht="16.5" thickBot="1" x14ac:dyDescent="0.3">
      <c r="A44" s="62" t="s">
        <v>101</v>
      </c>
      <c r="B44" s="8" t="s">
        <v>12</v>
      </c>
      <c r="C44" s="9" t="s">
        <v>56</v>
      </c>
      <c r="D44" s="9" t="s">
        <v>57</v>
      </c>
      <c r="E44" s="9" t="s">
        <v>58</v>
      </c>
    </row>
    <row r="45" spans="1:5" ht="16.5" thickBot="1" x14ac:dyDescent="0.3">
      <c r="A45" s="63"/>
      <c r="B45" s="8" t="s">
        <v>16</v>
      </c>
      <c r="C45" s="9">
        <f>C42</f>
        <v>123.43</v>
      </c>
      <c r="D45" s="9">
        <f t="shared" ref="D45:E45" si="23">D42</f>
        <v>20.100000000000001</v>
      </c>
      <c r="E45" s="9">
        <f t="shared" si="23"/>
        <v>0</v>
      </c>
    </row>
    <row r="46" spans="1:5" ht="16.5" thickBot="1" x14ac:dyDescent="0.3">
      <c r="A46" s="64"/>
      <c r="B46" s="8" t="s">
        <v>20</v>
      </c>
      <c r="C46" s="15">
        <f>C44*C45</f>
        <v>139.4759</v>
      </c>
      <c r="D46" s="15">
        <f t="shared" ref="D46:E46" si="24">D44*D45</f>
        <v>44.823</v>
      </c>
      <c r="E46" s="15">
        <f t="shared" si="24"/>
        <v>0</v>
      </c>
    </row>
    <row r="47" spans="1:5" ht="16.5" thickBot="1" x14ac:dyDescent="0.3">
      <c r="A47" s="62" t="s">
        <v>59</v>
      </c>
      <c r="B47" s="8" t="s">
        <v>12</v>
      </c>
      <c r="C47" s="9" t="s">
        <v>45</v>
      </c>
      <c r="D47" s="9" t="s">
        <v>60</v>
      </c>
      <c r="E47" s="9" t="s">
        <v>61</v>
      </c>
    </row>
    <row r="48" spans="1:5" ht="16.5" thickBot="1" x14ac:dyDescent="0.3">
      <c r="A48" s="63"/>
      <c r="B48" s="8" t="s">
        <v>16</v>
      </c>
      <c r="C48" s="9">
        <f>C45</f>
        <v>123.43</v>
      </c>
      <c r="D48" s="9">
        <f t="shared" ref="D48:E48" si="25">D45</f>
        <v>20.100000000000001</v>
      </c>
      <c r="E48" s="9">
        <f t="shared" si="25"/>
        <v>0</v>
      </c>
    </row>
    <row r="49" spans="1:5" ht="16.5" thickBot="1" x14ac:dyDescent="0.3">
      <c r="A49" s="64"/>
      <c r="B49" s="10" t="s">
        <v>20</v>
      </c>
      <c r="C49" s="15">
        <f>C47*C48</f>
        <v>71.589399999999998</v>
      </c>
      <c r="D49" s="15">
        <f t="shared" ref="D49:E49" si="26">D47*D48</f>
        <v>35.778000000000006</v>
      </c>
      <c r="E49" s="15">
        <f t="shared" si="26"/>
        <v>0</v>
      </c>
    </row>
    <row r="50" spans="1:5" x14ac:dyDescent="0.25">
      <c r="A50" s="23"/>
      <c r="B50" s="24"/>
      <c r="C50" s="25"/>
      <c r="D50" s="25"/>
      <c r="E50" s="25"/>
    </row>
    <row r="51" spans="1:5" ht="16.5" thickBot="1" x14ac:dyDescent="0.3"/>
    <row r="52" spans="1:5" ht="16.5" thickBot="1" x14ac:dyDescent="0.3">
      <c r="A52" s="62" t="s">
        <v>50</v>
      </c>
      <c r="B52" s="8" t="s">
        <v>12</v>
      </c>
      <c r="C52" s="9" t="s">
        <v>62</v>
      </c>
      <c r="D52" s="11"/>
      <c r="E52" s="3"/>
    </row>
    <row r="53" spans="1:5" ht="16.5" thickBot="1" x14ac:dyDescent="0.3">
      <c r="A53" s="63"/>
      <c r="B53" s="8" t="s">
        <v>16</v>
      </c>
      <c r="C53" s="9" t="s">
        <v>31</v>
      </c>
      <c r="D53" s="11"/>
      <c r="E53" s="3"/>
    </row>
    <row r="54" spans="1:5" ht="16.5" thickBot="1" x14ac:dyDescent="0.3">
      <c r="A54" s="64"/>
      <c r="B54" s="8" t="s">
        <v>20</v>
      </c>
      <c r="C54" s="15">
        <f>C52*C53</f>
        <v>37.583999999999996</v>
      </c>
      <c r="D54" s="15">
        <f t="shared" ref="D54:E54" si="27">D52*D53</f>
        <v>0</v>
      </c>
      <c r="E54" s="15">
        <f t="shared" si="27"/>
        <v>0</v>
      </c>
    </row>
    <row r="55" spans="1:5" ht="16.5" thickBot="1" x14ac:dyDescent="0.3">
      <c r="A55" s="72" t="s">
        <v>63</v>
      </c>
      <c r="B55" s="73"/>
      <c r="C55" s="73"/>
      <c r="D55" s="73"/>
      <c r="E55" s="74"/>
    </row>
    <row r="56" spans="1:5" ht="16.5" thickBot="1" x14ac:dyDescent="0.3">
      <c r="A56" s="75" t="s">
        <v>64</v>
      </c>
      <c r="B56" s="8" t="s">
        <v>12</v>
      </c>
      <c r="C56" s="12"/>
      <c r="D56" s="9" t="s">
        <v>65</v>
      </c>
      <c r="E56" s="3"/>
    </row>
    <row r="57" spans="1:5" ht="16.5" thickBot="1" x14ac:dyDescent="0.3">
      <c r="A57" s="76"/>
      <c r="B57" s="8" t="s">
        <v>16</v>
      </c>
      <c r="C57" s="12"/>
      <c r="D57" s="9" t="s">
        <v>18</v>
      </c>
      <c r="E57" s="3"/>
    </row>
    <row r="58" spans="1:5" ht="16.5" thickBot="1" x14ac:dyDescent="0.3">
      <c r="A58" s="77"/>
      <c r="B58" s="8" t="s">
        <v>20</v>
      </c>
      <c r="C58" s="12"/>
      <c r="D58" s="16">
        <f>D56*D57</f>
        <v>19.028100000000002</v>
      </c>
      <c r="E58" s="3"/>
    </row>
    <row r="59" spans="1:5" ht="16.5" thickBot="1" x14ac:dyDescent="0.3">
      <c r="A59" s="78" t="s">
        <v>66</v>
      </c>
      <c r="B59" s="8" t="s">
        <v>12</v>
      </c>
      <c r="C59" s="12"/>
      <c r="D59" s="9" t="s">
        <v>67</v>
      </c>
      <c r="E59" s="3"/>
    </row>
    <row r="60" spans="1:5" ht="16.5" thickBot="1" x14ac:dyDescent="0.3">
      <c r="A60" s="79"/>
      <c r="B60" s="8" t="s">
        <v>16</v>
      </c>
      <c r="C60" s="12"/>
      <c r="D60" s="9" t="s">
        <v>18</v>
      </c>
      <c r="E60" s="3"/>
    </row>
    <row r="61" spans="1:5" ht="16.5" thickBot="1" x14ac:dyDescent="0.3">
      <c r="A61" s="80"/>
      <c r="B61" s="10" t="s">
        <v>20</v>
      </c>
      <c r="C61" s="12"/>
      <c r="D61" s="16">
        <f>D59*D60</f>
        <v>69.003</v>
      </c>
      <c r="E61" s="3"/>
    </row>
    <row r="63" spans="1:5" x14ac:dyDescent="0.2">
      <c r="A63" s="71" t="s">
        <v>68</v>
      </c>
      <c r="B63" s="71"/>
      <c r="C63" s="71"/>
      <c r="D63" s="71"/>
      <c r="E63" s="71"/>
    </row>
    <row r="65" spans="1:5" x14ac:dyDescent="0.2">
      <c r="A65" s="67" t="s">
        <v>69</v>
      </c>
      <c r="B65" s="67"/>
      <c r="C65" s="67"/>
      <c r="D65" s="67"/>
      <c r="E65" s="67"/>
    </row>
    <row r="66" spans="1:5" x14ac:dyDescent="0.2">
      <c r="A66" s="67" t="s">
        <v>70</v>
      </c>
      <c r="B66" s="67"/>
      <c r="C66" s="67"/>
      <c r="D66" s="67"/>
      <c r="E66" s="67"/>
    </row>
    <row r="67" spans="1:5" x14ac:dyDescent="0.2">
      <c r="A67" s="67" t="s">
        <v>71</v>
      </c>
      <c r="B67" s="67"/>
      <c r="C67" s="67"/>
      <c r="D67" s="67"/>
      <c r="E67" s="67"/>
    </row>
    <row r="69" spans="1:5" x14ac:dyDescent="0.25">
      <c r="A69" s="81" t="s">
        <v>72</v>
      </c>
      <c r="B69" s="81"/>
      <c r="C69" s="81"/>
      <c r="D69" s="17" t="s">
        <v>73</v>
      </c>
    </row>
    <row r="70" spans="1:5" x14ac:dyDescent="0.25">
      <c r="A70" s="81" t="s">
        <v>74</v>
      </c>
      <c r="B70" s="81"/>
      <c r="C70" s="81"/>
      <c r="D70" s="17" t="s">
        <v>75</v>
      </c>
    </row>
    <row r="71" spans="1:5" x14ac:dyDescent="0.25">
      <c r="A71" s="81" t="s">
        <v>76</v>
      </c>
      <c r="B71" s="81"/>
      <c r="C71" s="81"/>
      <c r="D71" s="17" t="s">
        <v>77</v>
      </c>
    </row>
    <row r="72" spans="1:5" x14ac:dyDescent="0.25">
      <c r="A72" s="81" t="s">
        <v>78</v>
      </c>
      <c r="B72" s="81"/>
      <c r="C72" s="81"/>
      <c r="D72" s="17" t="s">
        <v>79</v>
      </c>
    </row>
    <row r="73" spans="1:5" x14ac:dyDescent="0.25">
      <c r="A73" s="81" t="s">
        <v>80</v>
      </c>
      <c r="B73" s="81"/>
      <c r="C73" s="81"/>
      <c r="D73" s="18">
        <f>D70*D71/D69</f>
        <v>2.5893326271186439</v>
      </c>
    </row>
    <row r="74" spans="1:5" x14ac:dyDescent="0.25">
      <c r="A74" s="81" t="s">
        <v>81</v>
      </c>
      <c r="B74" s="81"/>
      <c r="C74" s="81"/>
      <c r="D74" s="19">
        <f>D73*D69</f>
        <v>611.08249999999998</v>
      </c>
    </row>
    <row r="75" spans="1:5" x14ac:dyDescent="0.25">
      <c r="A75" s="81" t="s">
        <v>82</v>
      </c>
      <c r="B75" s="81"/>
      <c r="C75" s="81"/>
      <c r="D75" s="19">
        <f>D73*30</f>
        <v>77.679978813559316</v>
      </c>
    </row>
    <row r="76" spans="1:5" x14ac:dyDescent="0.25">
      <c r="A76" s="81" t="s">
        <v>83</v>
      </c>
      <c r="B76" s="81"/>
      <c r="C76" s="81"/>
      <c r="D76" s="19">
        <f>D73*31</f>
        <v>80.269311440677967</v>
      </c>
    </row>
    <row r="77" spans="1:5" x14ac:dyDescent="0.25">
      <c r="A77" s="81" t="s">
        <v>84</v>
      </c>
      <c r="B77" s="81"/>
      <c r="C77" s="81"/>
      <c r="D77" s="19">
        <f>D73*28</f>
        <v>72.501313559322028</v>
      </c>
    </row>
    <row r="80" spans="1:5" x14ac:dyDescent="0.25">
      <c r="A80" s="13" t="s">
        <v>85</v>
      </c>
    </row>
    <row r="82" spans="1:3" ht="31.5" x14ac:dyDescent="0.25">
      <c r="A82" s="20" t="s">
        <v>86</v>
      </c>
      <c r="B82" s="59" t="s">
        <v>87</v>
      </c>
      <c r="C82" s="22" t="s">
        <v>88</v>
      </c>
    </row>
    <row r="83" spans="1:3" ht="31.5" x14ac:dyDescent="0.25">
      <c r="A83" s="20" t="s">
        <v>89</v>
      </c>
      <c r="B83" s="59" t="s">
        <v>87</v>
      </c>
      <c r="C83" s="22" t="s">
        <v>90</v>
      </c>
    </row>
    <row r="84" spans="1:3" x14ac:dyDescent="0.25">
      <c r="A84" s="59" t="s">
        <v>91</v>
      </c>
      <c r="B84" s="59" t="s">
        <v>92</v>
      </c>
      <c r="C84" s="22" t="s">
        <v>93</v>
      </c>
    </row>
    <row r="87" spans="1:3" x14ac:dyDescent="0.25">
      <c r="A87" s="14" t="s">
        <v>94</v>
      </c>
      <c r="C87" s="1" t="s">
        <v>95</v>
      </c>
    </row>
  </sheetData>
  <mergeCells count="36">
    <mergeCell ref="A77:C77"/>
    <mergeCell ref="A65:E65"/>
    <mergeCell ref="A66:E66"/>
    <mergeCell ref="A67:E67"/>
    <mergeCell ref="A69:C69"/>
    <mergeCell ref="A70:C70"/>
    <mergeCell ref="A71:C71"/>
    <mergeCell ref="A72:C72"/>
    <mergeCell ref="A73:C73"/>
    <mergeCell ref="A74:C74"/>
    <mergeCell ref="A75:C75"/>
    <mergeCell ref="A76:C76"/>
    <mergeCell ref="A63:E63"/>
    <mergeCell ref="A29:A31"/>
    <mergeCell ref="A32:A34"/>
    <mergeCell ref="A35:A37"/>
    <mergeCell ref="A38:A40"/>
    <mergeCell ref="A41:A43"/>
    <mergeCell ref="A44:A46"/>
    <mergeCell ref="A47:A49"/>
    <mergeCell ref="A52:A54"/>
    <mergeCell ref="A55:E55"/>
    <mergeCell ref="A56:A58"/>
    <mergeCell ref="A59:A61"/>
    <mergeCell ref="A26:A28"/>
    <mergeCell ref="A1:E1"/>
    <mergeCell ref="A2:E2"/>
    <mergeCell ref="A3:E3"/>
    <mergeCell ref="A4:E4"/>
    <mergeCell ref="A5:E5"/>
    <mergeCell ref="A8:A10"/>
    <mergeCell ref="A11:A13"/>
    <mergeCell ref="A14:A16"/>
    <mergeCell ref="A17:A19"/>
    <mergeCell ref="A20:A22"/>
    <mergeCell ref="A23:A25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A5" sqref="A5:E5"/>
    </sheetView>
  </sheetViews>
  <sheetFormatPr defaultRowHeight="15.75" x14ac:dyDescent="0.25"/>
  <cols>
    <col min="1" max="1" width="34.42578125" style="1" customWidth="1"/>
    <col min="2" max="2" width="16.85546875" style="1" bestFit="1" customWidth="1"/>
    <col min="3" max="3" width="15" style="1"/>
    <col min="4" max="4" width="13.7109375" style="1" customWidth="1"/>
    <col min="5" max="5" width="14" style="1"/>
  </cols>
  <sheetData>
    <row r="1" spans="1:5" x14ac:dyDescent="0.2">
      <c r="A1" s="65" t="s">
        <v>1</v>
      </c>
      <c r="B1" s="65"/>
      <c r="C1" s="65"/>
      <c r="D1" s="65"/>
      <c r="E1" s="65"/>
    </row>
    <row r="2" spans="1:5" x14ac:dyDescent="0.2">
      <c r="A2" s="66" t="s">
        <v>102</v>
      </c>
      <c r="B2" s="67"/>
      <c r="C2" s="67"/>
      <c r="D2" s="67"/>
      <c r="E2" s="67"/>
    </row>
    <row r="3" spans="1:5" x14ac:dyDescent="0.2">
      <c r="A3" s="67" t="s">
        <v>2</v>
      </c>
      <c r="B3" s="67"/>
      <c r="C3" s="67"/>
      <c r="D3" s="67"/>
      <c r="E3" s="67"/>
    </row>
    <row r="4" spans="1:5" x14ac:dyDescent="0.2">
      <c r="A4" s="67" t="s">
        <v>3</v>
      </c>
      <c r="B4" s="67"/>
      <c r="C4" s="67"/>
      <c r="D4" s="67"/>
      <c r="E4" s="67"/>
    </row>
    <row r="5" spans="1:5" ht="16.5" thickBot="1" x14ac:dyDescent="0.25">
      <c r="A5" s="67" t="s">
        <v>4</v>
      </c>
      <c r="B5" s="67"/>
      <c r="C5" s="67"/>
      <c r="D5" s="67"/>
      <c r="E5" s="67"/>
    </row>
    <row r="6" spans="1:5" ht="32.25" thickBot="1" x14ac:dyDescent="0.3">
      <c r="A6" s="2" t="s">
        <v>5</v>
      </c>
      <c r="B6" s="3"/>
      <c r="C6" s="4" t="s">
        <v>96</v>
      </c>
      <c r="D6" s="4" t="s">
        <v>6</v>
      </c>
      <c r="E6" s="2" t="s">
        <v>7</v>
      </c>
    </row>
    <row r="7" spans="1:5" x14ac:dyDescent="0.25">
      <c r="A7" s="5" t="s">
        <v>8</v>
      </c>
      <c r="B7" s="5" t="s">
        <v>9</v>
      </c>
      <c r="C7" s="6" t="s">
        <v>10</v>
      </c>
      <c r="D7" s="3"/>
      <c r="E7" s="7" t="s">
        <v>11</v>
      </c>
    </row>
    <row r="8" spans="1:5" x14ac:dyDescent="0.25">
      <c r="A8" s="62" t="s">
        <v>0</v>
      </c>
      <c r="B8" s="8" t="s">
        <v>12</v>
      </c>
      <c r="C8" s="9" t="s">
        <v>13</v>
      </c>
      <c r="D8" s="9" t="s">
        <v>14</v>
      </c>
      <c r="E8" s="9" t="s">
        <v>15</v>
      </c>
    </row>
    <row r="9" spans="1:5" x14ac:dyDescent="0.25">
      <c r="A9" s="63"/>
      <c r="B9" s="8" t="s">
        <v>16</v>
      </c>
      <c r="C9" s="9" t="s">
        <v>17</v>
      </c>
      <c r="D9" s="9" t="s">
        <v>18</v>
      </c>
      <c r="E9" s="9" t="s">
        <v>19</v>
      </c>
    </row>
    <row r="10" spans="1:5" x14ac:dyDescent="0.25">
      <c r="A10" s="64"/>
      <c r="B10" s="8" t="s">
        <v>20</v>
      </c>
      <c r="C10" s="15">
        <f>C8*C9</f>
        <v>474.33600000000001</v>
      </c>
      <c r="D10" s="15">
        <f t="shared" ref="D10:E10" si="0">D8*D9</f>
        <v>95.767800000000008</v>
      </c>
      <c r="E10" s="15">
        <f t="shared" si="0"/>
        <v>213.416</v>
      </c>
    </row>
    <row r="11" spans="1:5" x14ac:dyDescent="0.25">
      <c r="A11" s="62" t="s">
        <v>97</v>
      </c>
      <c r="B11" s="8" t="s">
        <v>12</v>
      </c>
      <c r="C11" s="9" t="s">
        <v>21</v>
      </c>
      <c r="D11" s="9" t="s">
        <v>22</v>
      </c>
      <c r="E11" s="9" t="s">
        <v>23</v>
      </c>
    </row>
    <row r="12" spans="1:5" x14ac:dyDescent="0.25">
      <c r="A12" s="63"/>
      <c r="B12" s="8" t="s">
        <v>16</v>
      </c>
      <c r="C12" s="9" t="s">
        <v>17</v>
      </c>
      <c r="D12" s="9" t="s">
        <v>18</v>
      </c>
      <c r="E12" s="9" t="s">
        <v>19</v>
      </c>
    </row>
    <row r="13" spans="1:5" x14ac:dyDescent="0.25">
      <c r="A13" s="64"/>
      <c r="B13" s="8" t="s">
        <v>20</v>
      </c>
      <c r="C13" s="15">
        <f>C11*C12</f>
        <v>281.23199999999997</v>
      </c>
      <c r="D13" s="15">
        <f t="shared" ref="D13" si="1">D11*D12</f>
        <v>70.466700000000003</v>
      </c>
      <c r="E13" s="15">
        <f t="shared" ref="E13" si="2">E11*E12</f>
        <v>143.48599999999999</v>
      </c>
    </row>
    <row r="14" spans="1:5" x14ac:dyDescent="0.25">
      <c r="A14" s="68" t="s">
        <v>98</v>
      </c>
      <c r="B14" s="8" t="s">
        <v>12</v>
      </c>
      <c r="C14" s="9" t="s">
        <v>24</v>
      </c>
      <c r="D14" s="9" t="s">
        <v>25</v>
      </c>
      <c r="E14" s="9" t="s">
        <v>26</v>
      </c>
    </row>
    <row r="15" spans="1:5" x14ac:dyDescent="0.25">
      <c r="A15" s="69"/>
      <c r="B15" s="8" t="s">
        <v>16</v>
      </c>
      <c r="C15" s="9" t="s">
        <v>17</v>
      </c>
      <c r="D15" s="9" t="s">
        <v>18</v>
      </c>
      <c r="E15" s="9" t="s">
        <v>19</v>
      </c>
    </row>
    <row r="16" spans="1:5" x14ac:dyDescent="0.25">
      <c r="A16" s="70"/>
      <c r="B16" s="8" t="s">
        <v>20</v>
      </c>
      <c r="C16" s="15">
        <f>C14*C15</f>
        <v>408.23999999999995</v>
      </c>
      <c r="D16" s="15">
        <f t="shared" ref="D16" si="3">D14*D15</f>
        <v>72.97590000000001</v>
      </c>
      <c r="E16" s="15">
        <f t="shared" ref="E16" si="4">E14*E15</f>
        <v>171.97599999999997</v>
      </c>
    </row>
    <row r="17" spans="1:5" x14ac:dyDescent="0.25">
      <c r="A17" s="62" t="s">
        <v>27</v>
      </c>
      <c r="B17" s="8" t="s">
        <v>12</v>
      </c>
      <c r="C17" s="9" t="s">
        <v>28</v>
      </c>
      <c r="D17" s="9" t="s">
        <v>29</v>
      </c>
      <c r="E17" s="9" t="s">
        <v>30</v>
      </c>
    </row>
    <row r="18" spans="1:5" x14ac:dyDescent="0.25">
      <c r="A18" s="63"/>
      <c r="B18" s="8" t="s">
        <v>16</v>
      </c>
      <c r="C18" s="9" t="s">
        <v>31</v>
      </c>
      <c r="D18" s="9" t="s">
        <v>18</v>
      </c>
      <c r="E18" s="9" t="s">
        <v>32</v>
      </c>
    </row>
    <row r="19" spans="1:5" x14ac:dyDescent="0.25">
      <c r="A19" s="64"/>
      <c r="B19" s="8" t="s">
        <v>20</v>
      </c>
      <c r="C19" s="15">
        <f>C17*C18</f>
        <v>138.672</v>
      </c>
      <c r="D19" s="15">
        <f t="shared" ref="D19" si="5">D17*D18</f>
        <v>51.647700000000007</v>
      </c>
      <c r="E19" s="15">
        <f t="shared" ref="E19" si="6">E17*E18</f>
        <v>91.685999999999993</v>
      </c>
    </row>
    <row r="20" spans="1:5" x14ac:dyDescent="0.25">
      <c r="A20" s="62" t="s">
        <v>99</v>
      </c>
      <c r="B20" s="8" t="s">
        <v>12</v>
      </c>
      <c r="C20" s="9" t="s">
        <v>33</v>
      </c>
      <c r="D20" s="9" t="s">
        <v>34</v>
      </c>
      <c r="E20" s="9" t="s">
        <v>35</v>
      </c>
    </row>
    <row r="21" spans="1:5" x14ac:dyDescent="0.25">
      <c r="A21" s="63"/>
      <c r="B21" s="8" t="s">
        <v>16</v>
      </c>
      <c r="C21" s="9" t="s">
        <v>31</v>
      </c>
      <c r="D21" s="9" t="s">
        <v>18</v>
      </c>
      <c r="E21" s="9" t="s">
        <v>32</v>
      </c>
    </row>
    <row r="22" spans="1:5" x14ac:dyDescent="0.25">
      <c r="A22" s="64"/>
      <c r="B22" s="8" t="s">
        <v>20</v>
      </c>
      <c r="C22" s="15">
        <f>C20*C21</f>
        <v>72.576000000000008</v>
      </c>
      <c r="D22" s="15">
        <f t="shared" ref="D22" si="7">D20*D21</f>
        <v>28.855799999999999</v>
      </c>
      <c r="E22" s="15">
        <f t="shared" ref="E22" si="8">E20*E21</f>
        <v>50.245999999999995</v>
      </c>
    </row>
    <row r="23" spans="1:5" x14ac:dyDescent="0.25">
      <c r="A23" s="62" t="s">
        <v>36</v>
      </c>
      <c r="B23" s="8" t="s">
        <v>12</v>
      </c>
      <c r="C23" s="9" t="s">
        <v>21</v>
      </c>
      <c r="D23" s="9" t="s">
        <v>29</v>
      </c>
      <c r="E23" s="9" t="s">
        <v>37</v>
      </c>
    </row>
    <row r="24" spans="1:5" x14ac:dyDescent="0.25">
      <c r="A24" s="63"/>
      <c r="B24" s="8" t="s">
        <v>16</v>
      </c>
      <c r="C24" s="9" t="s">
        <v>31</v>
      </c>
      <c r="D24" s="9" t="s">
        <v>18</v>
      </c>
      <c r="E24" s="9" t="s">
        <v>32</v>
      </c>
    </row>
    <row r="25" spans="1:5" x14ac:dyDescent="0.25">
      <c r="A25" s="64"/>
      <c r="B25" s="8" t="s">
        <v>20</v>
      </c>
      <c r="C25" s="15">
        <f>C23*C24</f>
        <v>281.23199999999997</v>
      </c>
      <c r="D25" s="15">
        <f t="shared" ref="D25" si="9">D23*D24</f>
        <v>51.647700000000007</v>
      </c>
      <c r="E25" s="15">
        <f t="shared" ref="E25" si="10">E23*E24</f>
        <v>120.17599999999999</v>
      </c>
    </row>
    <row r="26" spans="1:5" x14ac:dyDescent="0.25">
      <c r="A26" s="62" t="s">
        <v>38</v>
      </c>
      <c r="B26" s="8" t="s">
        <v>12</v>
      </c>
      <c r="C26" s="9" t="s">
        <v>24</v>
      </c>
      <c r="D26" s="9" t="s">
        <v>39</v>
      </c>
      <c r="E26" s="9" t="s">
        <v>40</v>
      </c>
    </row>
    <row r="27" spans="1:5" x14ac:dyDescent="0.25">
      <c r="A27" s="63"/>
      <c r="B27" s="8" t="s">
        <v>16</v>
      </c>
      <c r="C27" s="9" t="s">
        <v>31</v>
      </c>
      <c r="D27" s="9" t="s">
        <v>18</v>
      </c>
      <c r="E27" s="9" t="s">
        <v>32</v>
      </c>
    </row>
    <row r="28" spans="1:5" x14ac:dyDescent="0.25">
      <c r="A28" s="64"/>
      <c r="B28" s="8" t="s">
        <v>20</v>
      </c>
      <c r="C28" s="15">
        <f>C26*C27</f>
        <v>408.23999999999995</v>
      </c>
      <c r="D28" s="15">
        <f t="shared" ref="D28" si="11">D26*D27</f>
        <v>54.1569</v>
      </c>
      <c r="E28" s="15">
        <f t="shared" ref="E28" si="12">E26*E27</f>
        <v>148.666</v>
      </c>
    </row>
    <row r="29" spans="1:5" x14ac:dyDescent="0.25">
      <c r="A29" s="62" t="s">
        <v>41</v>
      </c>
      <c r="B29" s="8" t="s">
        <v>12</v>
      </c>
      <c r="C29" s="9" t="s">
        <v>42</v>
      </c>
      <c r="D29" s="9" t="s">
        <v>34</v>
      </c>
      <c r="E29" s="9" t="s">
        <v>43</v>
      </c>
    </row>
    <row r="30" spans="1:5" x14ac:dyDescent="0.25">
      <c r="A30" s="63"/>
      <c r="B30" s="8" t="s">
        <v>16</v>
      </c>
      <c r="C30" s="9" t="s">
        <v>31</v>
      </c>
      <c r="D30" s="9" t="s">
        <v>18</v>
      </c>
      <c r="E30" s="9" t="s">
        <v>32</v>
      </c>
    </row>
    <row r="31" spans="1:5" x14ac:dyDescent="0.25">
      <c r="A31" s="64"/>
      <c r="B31" s="8" t="s">
        <v>20</v>
      </c>
      <c r="C31" s="15">
        <f>C29*C30</f>
        <v>215.13599999999997</v>
      </c>
      <c r="D31" s="15">
        <f t="shared" ref="D31" si="13">D29*D30</f>
        <v>28.855799999999999</v>
      </c>
      <c r="E31" s="15">
        <f t="shared" ref="E31" si="14">E29*E30</f>
        <v>78.73599999999999</v>
      </c>
    </row>
    <row r="32" spans="1:5" x14ac:dyDescent="0.25">
      <c r="A32" s="62" t="s">
        <v>44</v>
      </c>
      <c r="B32" s="8" t="s">
        <v>12</v>
      </c>
      <c r="C32" s="9" t="s">
        <v>45</v>
      </c>
      <c r="D32" s="9" t="s">
        <v>46</v>
      </c>
      <c r="E32" s="9" t="s">
        <v>47</v>
      </c>
    </row>
    <row r="33" spans="1:5" x14ac:dyDescent="0.25">
      <c r="A33" s="63"/>
      <c r="B33" s="8" t="s">
        <v>16</v>
      </c>
      <c r="C33" s="9" t="s">
        <v>31</v>
      </c>
      <c r="D33" s="9" t="s">
        <v>18</v>
      </c>
      <c r="E33" s="9" t="s">
        <v>32</v>
      </c>
    </row>
    <row r="34" spans="1:5" x14ac:dyDescent="0.25">
      <c r="A34" s="64"/>
      <c r="B34" s="8" t="s">
        <v>20</v>
      </c>
      <c r="C34" s="15">
        <f>C32*C33</f>
        <v>75.167999999999992</v>
      </c>
      <c r="D34" s="15">
        <f t="shared" ref="D34" si="15">D32*D33</f>
        <v>45.165600000000005</v>
      </c>
      <c r="E34" s="15">
        <f t="shared" ref="E34" si="16">E32*E33</f>
        <v>70.966000000000008</v>
      </c>
    </row>
    <row r="35" spans="1:5" x14ac:dyDescent="0.25">
      <c r="A35" s="62" t="s">
        <v>100</v>
      </c>
      <c r="B35" s="8" t="s">
        <v>12</v>
      </c>
      <c r="C35" s="9" t="s">
        <v>28</v>
      </c>
      <c r="D35" s="9" t="s">
        <v>48</v>
      </c>
      <c r="E35" s="9" t="s">
        <v>49</v>
      </c>
    </row>
    <row r="36" spans="1:5" x14ac:dyDescent="0.25">
      <c r="A36" s="63"/>
      <c r="B36" s="8" t="s">
        <v>16</v>
      </c>
      <c r="C36" s="9" t="s">
        <v>31</v>
      </c>
      <c r="D36" s="9" t="s">
        <v>18</v>
      </c>
      <c r="E36" s="9" t="s">
        <v>32</v>
      </c>
    </row>
    <row r="37" spans="1:5" x14ac:dyDescent="0.25">
      <c r="A37" s="64"/>
      <c r="B37" s="8" t="s">
        <v>20</v>
      </c>
      <c r="C37" s="15">
        <f>C35*C36</f>
        <v>138.672</v>
      </c>
      <c r="D37" s="15">
        <f t="shared" ref="D37" si="17">D35*D36</f>
        <v>32.828700000000005</v>
      </c>
      <c r="E37" s="15">
        <f t="shared" ref="E37" si="18">E35*E36</f>
        <v>68.376000000000005</v>
      </c>
    </row>
    <row r="38" spans="1:5" x14ac:dyDescent="0.25">
      <c r="A38" s="62" t="s">
        <v>50</v>
      </c>
      <c r="B38" s="8" t="s">
        <v>12</v>
      </c>
      <c r="C38" s="9" t="s">
        <v>33</v>
      </c>
      <c r="D38" s="9" t="s">
        <v>51</v>
      </c>
      <c r="E38" s="3"/>
    </row>
    <row r="39" spans="1:5" x14ac:dyDescent="0.25">
      <c r="A39" s="63"/>
      <c r="B39" s="8" t="s">
        <v>16</v>
      </c>
      <c r="C39" s="9" t="s">
        <v>31</v>
      </c>
      <c r="D39" s="9" t="s">
        <v>18</v>
      </c>
      <c r="E39" s="3"/>
    </row>
    <row r="40" spans="1:5" x14ac:dyDescent="0.25">
      <c r="A40" s="64"/>
      <c r="B40" s="8" t="s">
        <v>20</v>
      </c>
      <c r="C40" s="15">
        <f>C38*C39</f>
        <v>72.576000000000008</v>
      </c>
      <c r="D40" s="15">
        <f t="shared" ref="D40" si="19">D38*D39</f>
        <v>10.036799999999999</v>
      </c>
      <c r="E40" s="15">
        <f t="shared" ref="E40" si="20">E38*E39</f>
        <v>0</v>
      </c>
    </row>
    <row r="41" spans="1:5" x14ac:dyDescent="0.25">
      <c r="A41" s="62" t="s">
        <v>52</v>
      </c>
      <c r="B41" s="8" t="s">
        <v>12</v>
      </c>
      <c r="C41" s="9" t="s">
        <v>53</v>
      </c>
      <c r="D41" s="9" t="s">
        <v>54</v>
      </c>
      <c r="E41" s="9" t="s">
        <v>55</v>
      </c>
    </row>
    <row r="42" spans="1:5" x14ac:dyDescent="0.25">
      <c r="A42" s="63"/>
      <c r="B42" s="8" t="s">
        <v>16</v>
      </c>
      <c r="C42" s="9" t="s">
        <v>31</v>
      </c>
      <c r="D42" s="9" t="s">
        <v>18</v>
      </c>
      <c r="E42" s="9" t="s">
        <v>32</v>
      </c>
    </row>
    <row r="43" spans="1:5" x14ac:dyDescent="0.25">
      <c r="A43" s="64"/>
      <c r="B43" s="10" t="s">
        <v>20</v>
      </c>
      <c r="C43" s="15">
        <f>C41*C42</f>
        <v>196.99199999999999</v>
      </c>
      <c r="D43" s="15">
        <f t="shared" ref="D43" si="21">D41*D42</f>
        <v>54.784200000000006</v>
      </c>
      <c r="E43" s="15">
        <f t="shared" ref="E43" si="22">E41*E42</f>
        <v>107.22599999999998</v>
      </c>
    </row>
    <row r="44" spans="1:5" x14ac:dyDescent="0.25">
      <c r="A44" s="62" t="s">
        <v>101</v>
      </c>
      <c r="B44" s="8" t="s">
        <v>12</v>
      </c>
      <c r="C44" s="9" t="s">
        <v>56</v>
      </c>
      <c r="D44" s="9" t="s">
        <v>57</v>
      </c>
      <c r="E44" s="9" t="s">
        <v>58</v>
      </c>
    </row>
    <row r="45" spans="1:5" x14ac:dyDescent="0.25">
      <c r="A45" s="63"/>
      <c r="B45" s="8" t="s">
        <v>16</v>
      </c>
      <c r="C45" s="9" t="s">
        <v>31</v>
      </c>
      <c r="D45" s="9" t="s">
        <v>18</v>
      </c>
      <c r="E45" s="9" t="s">
        <v>32</v>
      </c>
    </row>
    <row r="46" spans="1:5" x14ac:dyDescent="0.25">
      <c r="A46" s="64"/>
      <c r="B46" s="8" t="s">
        <v>20</v>
      </c>
      <c r="C46" s="15">
        <f>C44*C45</f>
        <v>146.44799999999998</v>
      </c>
      <c r="D46" s="15">
        <f t="shared" ref="D46" si="23">D44*D45</f>
        <v>46.629300000000001</v>
      </c>
      <c r="E46" s="15">
        <f t="shared" ref="E46" si="24">E44*E45</f>
        <v>87.023999999999987</v>
      </c>
    </row>
    <row r="47" spans="1:5" x14ac:dyDescent="0.25">
      <c r="A47" s="62" t="s">
        <v>59</v>
      </c>
      <c r="B47" s="8" t="s">
        <v>12</v>
      </c>
      <c r="C47" s="9" t="s">
        <v>45</v>
      </c>
      <c r="D47" s="9" t="s">
        <v>60</v>
      </c>
      <c r="E47" s="9" t="s">
        <v>61</v>
      </c>
    </row>
    <row r="48" spans="1:5" x14ac:dyDescent="0.25">
      <c r="A48" s="63"/>
      <c r="B48" s="8" t="s">
        <v>16</v>
      </c>
      <c r="C48" s="9" t="s">
        <v>31</v>
      </c>
      <c r="D48" s="9" t="s">
        <v>18</v>
      </c>
      <c r="E48" s="9" t="s">
        <v>32</v>
      </c>
    </row>
    <row r="49" spans="1:5" ht="16.5" thickBot="1" x14ac:dyDescent="0.3">
      <c r="A49" s="64"/>
      <c r="B49" s="10" t="s">
        <v>20</v>
      </c>
      <c r="C49" s="15">
        <f>C47*C48</f>
        <v>75.167999999999992</v>
      </c>
      <c r="D49" s="15">
        <f t="shared" ref="D49" si="25">D47*D48</f>
        <v>37.219799999999999</v>
      </c>
      <c r="E49" s="15">
        <f t="shared" ref="E49" si="26">E47*E48</f>
        <v>61.123999999999995</v>
      </c>
    </row>
    <row r="50" spans="1:5" x14ac:dyDescent="0.25">
      <c r="A50" s="23"/>
      <c r="B50" s="24"/>
      <c r="C50" s="25"/>
      <c r="D50" s="25"/>
      <c r="E50" s="25"/>
    </row>
    <row r="51" spans="1:5" ht="16.5" thickBot="1" x14ac:dyDescent="0.3"/>
    <row r="52" spans="1:5" x14ac:dyDescent="0.25">
      <c r="A52" s="62" t="s">
        <v>50</v>
      </c>
      <c r="B52" s="8" t="s">
        <v>12</v>
      </c>
      <c r="C52" s="9" t="s">
        <v>62</v>
      </c>
      <c r="D52" s="11"/>
      <c r="E52" s="3"/>
    </row>
    <row r="53" spans="1:5" x14ac:dyDescent="0.25">
      <c r="A53" s="63"/>
      <c r="B53" s="8" t="s">
        <v>16</v>
      </c>
      <c r="C53" s="9" t="s">
        <v>31</v>
      </c>
      <c r="D53" s="11"/>
      <c r="E53" s="3"/>
    </row>
    <row r="54" spans="1:5" x14ac:dyDescent="0.25">
      <c r="A54" s="64"/>
      <c r="B54" s="8" t="s">
        <v>20</v>
      </c>
      <c r="C54" s="15">
        <f>C52*C53</f>
        <v>37.583999999999996</v>
      </c>
      <c r="D54" s="15">
        <f t="shared" ref="D54" si="27">D52*D53</f>
        <v>0</v>
      </c>
      <c r="E54" s="15">
        <f t="shared" ref="E54" si="28">E52*E53</f>
        <v>0</v>
      </c>
    </row>
    <row r="55" spans="1:5" x14ac:dyDescent="0.25">
      <c r="A55" s="72" t="s">
        <v>63</v>
      </c>
      <c r="B55" s="73"/>
      <c r="C55" s="73"/>
      <c r="D55" s="73"/>
      <c r="E55" s="74"/>
    </row>
    <row r="56" spans="1:5" x14ac:dyDescent="0.25">
      <c r="A56" s="75" t="s">
        <v>64</v>
      </c>
      <c r="B56" s="8" t="s">
        <v>12</v>
      </c>
      <c r="C56" s="12"/>
      <c r="D56" s="9" t="s">
        <v>65</v>
      </c>
      <c r="E56" s="3"/>
    </row>
    <row r="57" spans="1:5" x14ac:dyDescent="0.25">
      <c r="A57" s="76"/>
      <c r="B57" s="8" t="s">
        <v>16</v>
      </c>
      <c r="C57" s="12"/>
      <c r="D57" s="9" t="s">
        <v>18</v>
      </c>
      <c r="E57" s="3"/>
    </row>
    <row r="58" spans="1:5" x14ac:dyDescent="0.25">
      <c r="A58" s="77"/>
      <c r="B58" s="8" t="s">
        <v>20</v>
      </c>
      <c r="C58" s="12"/>
      <c r="D58" s="16">
        <f>D56*D57</f>
        <v>19.028100000000002</v>
      </c>
      <c r="E58" s="3"/>
    </row>
    <row r="59" spans="1:5" x14ac:dyDescent="0.25">
      <c r="A59" s="78" t="s">
        <v>66</v>
      </c>
      <c r="B59" s="8" t="s">
        <v>12</v>
      </c>
      <c r="C59" s="12"/>
      <c r="D59" s="9" t="s">
        <v>67</v>
      </c>
      <c r="E59" s="3"/>
    </row>
    <row r="60" spans="1:5" x14ac:dyDescent="0.25">
      <c r="A60" s="79"/>
      <c r="B60" s="8" t="s">
        <v>16</v>
      </c>
      <c r="C60" s="12"/>
      <c r="D60" s="9" t="s">
        <v>18</v>
      </c>
      <c r="E60" s="3"/>
    </row>
    <row r="61" spans="1:5" x14ac:dyDescent="0.25">
      <c r="A61" s="80"/>
      <c r="B61" s="10" t="s">
        <v>20</v>
      </c>
      <c r="C61" s="12"/>
      <c r="D61" s="16">
        <f>D59*D60</f>
        <v>69.003</v>
      </c>
      <c r="E61" s="3"/>
    </row>
    <row r="63" spans="1:5" x14ac:dyDescent="0.2">
      <c r="A63" s="71" t="s">
        <v>68</v>
      </c>
      <c r="B63" s="71"/>
      <c r="C63" s="71"/>
      <c r="D63" s="71"/>
      <c r="E63" s="71"/>
    </row>
    <row r="65" spans="1:5" x14ac:dyDescent="0.2">
      <c r="A65" s="67" t="s">
        <v>69</v>
      </c>
      <c r="B65" s="67"/>
      <c r="C65" s="67"/>
      <c r="D65" s="67"/>
      <c r="E65" s="67"/>
    </row>
    <row r="66" spans="1:5" x14ac:dyDescent="0.2">
      <c r="A66" s="67" t="s">
        <v>70</v>
      </c>
      <c r="B66" s="67"/>
      <c r="C66" s="67"/>
      <c r="D66" s="67"/>
      <c r="E66" s="67"/>
    </row>
    <row r="67" spans="1:5" x14ac:dyDescent="0.2">
      <c r="A67" s="67" t="s">
        <v>71</v>
      </c>
      <c r="B67" s="67"/>
      <c r="C67" s="67"/>
      <c r="D67" s="67"/>
      <c r="E67" s="67"/>
    </row>
    <row r="69" spans="1:5" x14ac:dyDescent="0.25">
      <c r="A69" s="81" t="s">
        <v>72</v>
      </c>
      <c r="B69" s="81"/>
      <c r="C69" s="81"/>
      <c r="D69" s="17" t="s">
        <v>73</v>
      </c>
    </row>
    <row r="70" spans="1:5" x14ac:dyDescent="0.25">
      <c r="A70" s="81" t="s">
        <v>74</v>
      </c>
      <c r="B70" s="81"/>
      <c r="C70" s="81"/>
      <c r="D70" s="17" t="s">
        <v>75</v>
      </c>
    </row>
    <row r="71" spans="1:5" x14ac:dyDescent="0.25">
      <c r="A71" s="81" t="s">
        <v>76</v>
      </c>
      <c r="B71" s="81"/>
      <c r="C71" s="81"/>
      <c r="D71" s="17" t="s">
        <v>77</v>
      </c>
    </row>
    <row r="72" spans="1:5" x14ac:dyDescent="0.25">
      <c r="A72" s="81" t="s">
        <v>78</v>
      </c>
      <c r="B72" s="81"/>
      <c r="C72" s="81"/>
      <c r="D72" s="17" t="s">
        <v>79</v>
      </c>
    </row>
    <row r="73" spans="1:5" x14ac:dyDescent="0.25">
      <c r="A73" s="81" t="s">
        <v>80</v>
      </c>
      <c r="B73" s="81"/>
      <c r="C73" s="81"/>
      <c r="D73" s="18">
        <f>D70*D71/D69</f>
        <v>2.5893326271186439</v>
      </c>
    </row>
    <row r="74" spans="1:5" x14ac:dyDescent="0.25">
      <c r="A74" s="81" t="s">
        <v>81</v>
      </c>
      <c r="B74" s="81"/>
      <c r="C74" s="81"/>
      <c r="D74" s="19">
        <f>D73*D69</f>
        <v>611.08249999999998</v>
      </c>
    </row>
    <row r="75" spans="1:5" x14ac:dyDescent="0.25">
      <c r="A75" s="81" t="s">
        <v>82</v>
      </c>
      <c r="B75" s="81"/>
      <c r="C75" s="81"/>
      <c r="D75" s="19">
        <f>D73*30</f>
        <v>77.679978813559316</v>
      </c>
    </row>
    <row r="76" spans="1:5" x14ac:dyDescent="0.25">
      <c r="A76" s="81" t="s">
        <v>83</v>
      </c>
      <c r="B76" s="81"/>
      <c r="C76" s="81"/>
      <c r="D76" s="19">
        <f>D73*31</f>
        <v>80.269311440677967</v>
      </c>
    </row>
    <row r="77" spans="1:5" x14ac:dyDescent="0.25">
      <c r="A77" s="81" t="s">
        <v>84</v>
      </c>
      <c r="B77" s="81"/>
      <c r="C77" s="81"/>
      <c r="D77" s="19">
        <f>D73*28</f>
        <v>72.501313559322028</v>
      </c>
    </row>
    <row r="80" spans="1:5" x14ac:dyDescent="0.25">
      <c r="A80" s="13" t="s">
        <v>85</v>
      </c>
    </row>
    <row r="82" spans="1:3" ht="31.5" x14ac:dyDescent="0.25">
      <c r="A82" s="20" t="s">
        <v>86</v>
      </c>
      <c r="B82" s="21" t="s">
        <v>87</v>
      </c>
      <c r="C82" s="22" t="s">
        <v>88</v>
      </c>
    </row>
    <row r="83" spans="1:3" ht="31.5" x14ac:dyDescent="0.25">
      <c r="A83" s="20" t="s">
        <v>89</v>
      </c>
      <c r="B83" s="21" t="s">
        <v>87</v>
      </c>
      <c r="C83" s="22" t="s">
        <v>90</v>
      </c>
    </row>
    <row r="84" spans="1:3" x14ac:dyDescent="0.25">
      <c r="A84" s="21" t="s">
        <v>91</v>
      </c>
      <c r="B84" s="21" t="s">
        <v>92</v>
      </c>
      <c r="C84" s="22" t="s">
        <v>93</v>
      </c>
    </row>
    <row r="87" spans="1:3" x14ac:dyDescent="0.25">
      <c r="A87" s="14" t="s">
        <v>94</v>
      </c>
      <c r="C87" s="1" t="s">
        <v>95</v>
      </c>
    </row>
  </sheetData>
  <mergeCells count="36">
    <mergeCell ref="A32:A34"/>
    <mergeCell ref="A35:A37"/>
    <mergeCell ref="A8:A10"/>
    <mergeCell ref="A11:A13"/>
    <mergeCell ref="A14:A16"/>
    <mergeCell ref="A17:A19"/>
    <mergeCell ref="A20:A22"/>
    <mergeCell ref="A55:E55"/>
    <mergeCell ref="A56:A58"/>
    <mergeCell ref="A59:A61"/>
    <mergeCell ref="A1:E1"/>
    <mergeCell ref="A2:E2"/>
    <mergeCell ref="A3:E3"/>
    <mergeCell ref="A4:E4"/>
    <mergeCell ref="A5:E5"/>
    <mergeCell ref="A38:A40"/>
    <mergeCell ref="A41:A43"/>
    <mergeCell ref="A44:A46"/>
    <mergeCell ref="A47:A49"/>
    <mergeCell ref="A52:A54"/>
    <mergeCell ref="A23:A25"/>
    <mergeCell ref="A26:A28"/>
    <mergeCell ref="A29:A31"/>
    <mergeCell ref="A63:E63"/>
    <mergeCell ref="A65:E65"/>
    <mergeCell ref="A66:E66"/>
    <mergeCell ref="A67:E67"/>
    <mergeCell ref="A69:C69"/>
    <mergeCell ref="A75:C75"/>
    <mergeCell ref="A76:C76"/>
    <mergeCell ref="A77:C77"/>
    <mergeCell ref="A70:C70"/>
    <mergeCell ref="A71:C71"/>
    <mergeCell ref="A72:C72"/>
    <mergeCell ref="A73:C73"/>
    <mergeCell ref="A74:C74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G13" sqref="G13"/>
    </sheetView>
  </sheetViews>
  <sheetFormatPr defaultRowHeight="15.75" x14ac:dyDescent="0.25"/>
  <cols>
    <col min="1" max="1" width="34.42578125" style="1" customWidth="1"/>
    <col min="2" max="2" width="16.85546875" style="1" bestFit="1" customWidth="1"/>
    <col min="3" max="3" width="14.5703125" style="1" customWidth="1"/>
    <col min="4" max="4" width="13.7109375" style="1" customWidth="1"/>
    <col min="5" max="5" width="15.42578125" style="1" customWidth="1"/>
  </cols>
  <sheetData>
    <row r="1" spans="1:5" x14ac:dyDescent="0.2">
      <c r="A1" s="65" t="s">
        <v>1</v>
      </c>
      <c r="B1" s="65"/>
      <c r="C1" s="65"/>
      <c r="D1" s="65"/>
      <c r="E1" s="65"/>
    </row>
    <row r="2" spans="1:5" x14ac:dyDescent="0.2">
      <c r="A2" s="66" t="s">
        <v>102</v>
      </c>
      <c r="B2" s="67"/>
      <c r="C2" s="67"/>
      <c r="D2" s="67"/>
      <c r="E2" s="67"/>
    </row>
    <row r="3" spans="1:5" x14ac:dyDescent="0.2">
      <c r="A3" s="67" t="s">
        <v>2</v>
      </c>
      <c r="B3" s="67"/>
      <c r="C3" s="67"/>
      <c r="D3" s="67"/>
      <c r="E3" s="67"/>
    </row>
    <row r="4" spans="1:5" x14ac:dyDescent="0.2">
      <c r="A4" s="67" t="s">
        <v>3</v>
      </c>
      <c r="B4" s="67"/>
      <c r="C4" s="67"/>
      <c r="D4" s="67"/>
      <c r="E4" s="67"/>
    </row>
    <row r="5" spans="1:5" ht="16.5" thickBot="1" x14ac:dyDescent="0.25">
      <c r="A5" s="66" t="s">
        <v>103</v>
      </c>
      <c r="B5" s="67"/>
      <c r="C5" s="67"/>
      <c r="D5" s="67"/>
      <c r="E5" s="67"/>
    </row>
    <row r="6" spans="1:5" ht="31.5" x14ac:dyDescent="0.25">
      <c r="A6" s="50" t="s">
        <v>5</v>
      </c>
      <c r="B6" s="51"/>
      <c r="C6" s="52" t="s">
        <v>96</v>
      </c>
      <c r="D6" s="52" t="s">
        <v>6</v>
      </c>
      <c r="E6" s="53" t="s">
        <v>7</v>
      </c>
    </row>
    <row r="7" spans="1:5" ht="16.5" thickBot="1" x14ac:dyDescent="0.3">
      <c r="A7" s="54" t="s">
        <v>8</v>
      </c>
      <c r="B7" s="55" t="s">
        <v>9</v>
      </c>
      <c r="C7" s="56" t="s">
        <v>10</v>
      </c>
      <c r="D7" s="35"/>
      <c r="E7" s="57" t="s">
        <v>11</v>
      </c>
    </row>
    <row r="8" spans="1:5" x14ac:dyDescent="0.25">
      <c r="A8" s="85" t="s">
        <v>0</v>
      </c>
      <c r="B8" s="31" t="s">
        <v>12</v>
      </c>
      <c r="C8" s="32" t="s">
        <v>13</v>
      </c>
      <c r="D8" s="32" t="s">
        <v>14</v>
      </c>
      <c r="E8" s="33" t="s">
        <v>15</v>
      </c>
    </row>
    <row r="9" spans="1:5" x14ac:dyDescent="0.25">
      <c r="A9" s="83"/>
      <c r="B9" s="28" t="s">
        <v>16</v>
      </c>
      <c r="C9" s="22">
        <v>136.86000000000001</v>
      </c>
      <c r="D9" s="22">
        <v>22.08</v>
      </c>
      <c r="E9" s="34">
        <v>27.35</v>
      </c>
    </row>
    <row r="10" spans="1:5" ht="16.5" thickBot="1" x14ac:dyDescent="0.3">
      <c r="A10" s="86"/>
      <c r="B10" s="39" t="s">
        <v>20</v>
      </c>
      <c r="C10" s="36">
        <f>C8*C9</f>
        <v>500.90760000000006</v>
      </c>
      <c r="D10" s="36">
        <f t="shared" ref="D10:E10" si="0">D8*D9</f>
        <v>101.12639999999999</v>
      </c>
      <c r="E10" s="37">
        <f t="shared" si="0"/>
        <v>225.364</v>
      </c>
    </row>
    <row r="11" spans="1:5" x14ac:dyDescent="0.25">
      <c r="A11" s="82" t="s">
        <v>97</v>
      </c>
      <c r="B11" s="40" t="s">
        <v>12</v>
      </c>
      <c r="C11" s="41" t="s">
        <v>21</v>
      </c>
      <c r="D11" s="41" t="s">
        <v>22</v>
      </c>
      <c r="E11" s="43" t="s">
        <v>23</v>
      </c>
    </row>
    <row r="12" spans="1:5" x14ac:dyDescent="0.25">
      <c r="A12" s="83"/>
      <c r="B12" s="28" t="s">
        <v>16</v>
      </c>
      <c r="C12" s="22">
        <f>C9</f>
        <v>136.86000000000001</v>
      </c>
      <c r="D12" s="22">
        <f t="shared" ref="D12:E12" si="1">D9</f>
        <v>22.08</v>
      </c>
      <c r="E12" s="34">
        <f t="shared" si="1"/>
        <v>27.35</v>
      </c>
    </row>
    <row r="13" spans="1:5" ht="16.5" thickBot="1" x14ac:dyDescent="0.3">
      <c r="A13" s="84"/>
      <c r="B13" s="29" t="s">
        <v>20</v>
      </c>
      <c r="C13" s="30">
        <f>C11*C12</f>
        <v>296.9862</v>
      </c>
      <c r="D13" s="30">
        <f t="shared" ref="D13:E13" si="2">D11*D12</f>
        <v>74.409599999999998</v>
      </c>
      <c r="E13" s="44">
        <f t="shared" si="2"/>
        <v>151.51900000000001</v>
      </c>
    </row>
    <row r="14" spans="1:5" x14ac:dyDescent="0.25">
      <c r="A14" s="85" t="s">
        <v>98</v>
      </c>
      <c r="B14" s="31" t="s">
        <v>12</v>
      </c>
      <c r="C14" s="32" t="s">
        <v>24</v>
      </c>
      <c r="D14" s="32" t="s">
        <v>25</v>
      </c>
      <c r="E14" s="33" t="s">
        <v>26</v>
      </c>
    </row>
    <row r="15" spans="1:5" x14ac:dyDescent="0.25">
      <c r="A15" s="83"/>
      <c r="B15" s="28" t="s">
        <v>16</v>
      </c>
      <c r="C15" s="22">
        <f>C12</f>
        <v>136.86000000000001</v>
      </c>
      <c r="D15" s="22">
        <f t="shared" ref="D15:E15" si="3">D12</f>
        <v>22.08</v>
      </c>
      <c r="E15" s="34">
        <f t="shared" si="3"/>
        <v>27.35</v>
      </c>
    </row>
    <row r="16" spans="1:5" ht="16.5" thickBot="1" x14ac:dyDescent="0.3">
      <c r="A16" s="86"/>
      <c r="B16" s="39" t="s">
        <v>20</v>
      </c>
      <c r="C16" s="36">
        <f>C14*C15</f>
        <v>431.10900000000004</v>
      </c>
      <c r="D16" s="36">
        <f t="shared" ref="D16:E16" si="4">D14*D15</f>
        <v>77.059200000000004</v>
      </c>
      <c r="E16" s="37">
        <f t="shared" si="4"/>
        <v>181.60400000000001</v>
      </c>
    </row>
    <row r="17" spans="1:5" x14ac:dyDescent="0.25">
      <c r="A17" s="82" t="s">
        <v>27</v>
      </c>
      <c r="B17" s="40" t="s">
        <v>12</v>
      </c>
      <c r="C17" s="41" t="s">
        <v>28</v>
      </c>
      <c r="D17" s="41" t="s">
        <v>29</v>
      </c>
      <c r="E17" s="43" t="s">
        <v>30</v>
      </c>
    </row>
    <row r="18" spans="1:5" x14ac:dyDescent="0.25">
      <c r="A18" s="83"/>
      <c r="B18" s="28" t="s">
        <v>16</v>
      </c>
      <c r="C18" s="22">
        <f>C15</f>
        <v>136.86000000000001</v>
      </c>
      <c r="D18" s="22">
        <f t="shared" ref="D18:E18" si="5">D15</f>
        <v>22.08</v>
      </c>
      <c r="E18" s="34">
        <f t="shared" si="5"/>
        <v>27.35</v>
      </c>
    </row>
    <row r="19" spans="1:5" ht="16.5" thickBot="1" x14ac:dyDescent="0.3">
      <c r="A19" s="84"/>
      <c r="B19" s="29" t="s">
        <v>20</v>
      </c>
      <c r="C19" s="30">
        <f>C17*C18</f>
        <v>146.44020000000003</v>
      </c>
      <c r="D19" s="30">
        <f t="shared" ref="D19:E19" si="6">D17*D18</f>
        <v>54.537599999999998</v>
      </c>
      <c r="E19" s="44">
        <f t="shared" si="6"/>
        <v>96.819000000000003</v>
      </c>
    </row>
    <row r="20" spans="1:5" x14ac:dyDescent="0.25">
      <c r="A20" s="85" t="s">
        <v>99</v>
      </c>
      <c r="B20" s="31" t="s">
        <v>12</v>
      </c>
      <c r="C20" s="32" t="s">
        <v>33</v>
      </c>
      <c r="D20" s="32" t="s">
        <v>34</v>
      </c>
      <c r="E20" s="33" t="s">
        <v>35</v>
      </c>
    </row>
    <row r="21" spans="1:5" x14ac:dyDescent="0.25">
      <c r="A21" s="83"/>
      <c r="B21" s="28" t="s">
        <v>16</v>
      </c>
      <c r="C21" s="22">
        <f>C18</f>
        <v>136.86000000000001</v>
      </c>
      <c r="D21" s="22">
        <f t="shared" ref="D21:E21" si="7">D18</f>
        <v>22.08</v>
      </c>
      <c r="E21" s="34">
        <f t="shared" si="7"/>
        <v>27.35</v>
      </c>
    </row>
    <row r="22" spans="1:5" ht="16.5" thickBot="1" x14ac:dyDescent="0.3">
      <c r="A22" s="86"/>
      <c r="B22" s="39" t="s">
        <v>20</v>
      </c>
      <c r="C22" s="36">
        <f>C20*C21</f>
        <v>76.641600000000011</v>
      </c>
      <c r="D22" s="36">
        <f t="shared" ref="D22:E22" si="8">D20*D21</f>
        <v>30.470399999999994</v>
      </c>
      <c r="E22" s="37">
        <f t="shared" si="8"/>
        <v>53.059000000000005</v>
      </c>
    </row>
    <row r="23" spans="1:5" x14ac:dyDescent="0.25">
      <c r="A23" s="82" t="s">
        <v>36</v>
      </c>
      <c r="B23" s="40" t="s">
        <v>12</v>
      </c>
      <c r="C23" s="41" t="s">
        <v>21</v>
      </c>
      <c r="D23" s="41" t="s">
        <v>29</v>
      </c>
      <c r="E23" s="43" t="s">
        <v>37</v>
      </c>
    </row>
    <row r="24" spans="1:5" x14ac:dyDescent="0.25">
      <c r="A24" s="83"/>
      <c r="B24" s="28" t="s">
        <v>16</v>
      </c>
      <c r="C24" s="22">
        <f>C21</f>
        <v>136.86000000000001</v>
      </c>
      <c r="D24" s="22">
        <f t="shared" ref="D24:E24" si="9">D21</f>
        <v>22.08</v>
      </c>
      <c r="E24" s="34">
        <f t="shared" si="9"/>
        <v>27.35</v>
      </c>
    </row>
    <row r="25" spans="1:5" ht="16.5" thickBot="1" x14ac:dyDescent="0.3">
      <c r="A25" s="84"/>
      <c r="B25" s="29" t="s">
        <v>20</v>
      </c>
      <c r="C25" s="30">
        <f>C23*C24</f>
        <v>296.9862</v>
      </c>
      <c r="D25" s="30">
        <f t="shared" ref="D25:E25" si="10">D23*D24</f>
        <v>54.537599999999998</v>
      </c>
      <c r="E25" s="44">
        <f t="shared" si="10"/>
        <v>126.904</v>
      </c>
    </row>
    <row r="26" spans="1:5" x14ac:dyDescent="0.25">
      <c r="A26" s="85" t="s">
        <v>38</v>
      </c>
      <c r="B26" s="31" t="s">
        <v>12</v>
      </c>
      <c r="C26" s="32" t="s">
        <v>24</v>
      </c>
      <c r="D26" s="32" t="s">
        <v>39</v>
      </c>
      <c r="E26" s="33" t="s">
        <v>40</v>
      </c>
    </row>
    <row r="27" spans="1:5" x14ac:dyDescent="0.25">
      <c r="A27" s="83"/>
      <c r="B27" s="28" t="s">
        <v>16</v>
      </c>
      <c r="C27" s="22">
        <f>C24</f>
        <v>136.86000000000001</v>
      </c>
      <c r="D27" s="22">
        <f t="shared" ref="D27:E27" si="11">D24</f>
        <v>22.08</v>
      </c>
      <c r="E27" s="34">
        <f t="shared" si="11"/>
        <v>27.35</v>
      </c>
    </row>
    <row r="28" spans="1:5" ht="16.5" thickBot="1" x14ac:dyDescent="0.3">
      <c r="A28" s="86"/>
      <c r="B28" s="39" t="s">
        <v>20</v>
      </c>
      <c r="C28" s="36">
        <f>C26*C27</f>
        <v>431.10900000000004</v>
      </c>
      <c r="D28" s="36">
        <f t="shared" ref="D28:E28" si="12">D26*D27</f>
        <v>57.18719999999999</v>
      </c>
      <c r="E28" s="37">
        <f t="shared" si="12"/>
        <v>156.989</v>
      </c>
    </row>
    <row r="29" spans="1:5" x14ac:dyDescent="0.25">
      <c r="A29" s="82" t="s">
        <v>41</v>
      </c>
      <c r="B29" s="40" t="s">
        <v>12</v>
      </c>
      <c r="C29" s="41" t="s">
        <v>42</v>
      </c>
      <c r="D29" s="41" t="s">
        <v>34</v>
      </c>
      <c r="E29" s="43" t="s">
        <v>43</v>
      </c>
    </row>
    <row r="30" spans="1:5" x14ac:dyDescent="0.25">
      <c r="A30" s="83"/>
      <c r="B30" s="28" t="s">
        <v>16</v>
      </c>
      <c r="C30" s="22">
        <f>C27</f>
        <v>136.86000000000001</v>
      </c>
      <c r="D30" s="22">
        <f t="shared" ref="D30:E30" si="13">D27</f>
        <v>22.08</v>
      </c>
      <c r="E30" s="34">
        <f t="shared" si="13"/>
        <v>27.35</v>
      </c>
    </row>
    <row r="31" spans="1:5" ht="16.5" thickBot="1" x14ac:dyDescent="0.3">
      <c r="A31" s="84"/>
      <c r="B31" s="29" t="s">
        <v>20</v>
      </c>
      <c r="C31" s="30">
        <f>C29*C30</f>
        <v>227.1876</v>
      </c>
      <c r="D31" s="30">
        <f t="shared" ref="D31:E31" si="14">D29*D30</f>
        <v>30.470399999999994</v>
      </c>
      <c r="E31" s="44">
        <f t="shared" si="14"/>
        <v>83.144000000000005</v>
      </c>
    </row>
    <row r="32" spans="1:5" x14ac:dyDescent="0.25">
      <c r="A32" s="85" t="s">
        <v>44</v>
      </c>
      <c r="B32" s="31" t="s">
        <v>12</v>
      </c>
      <c r="C32" s="32" t="s">
        <v>45</v>
      </c>
      <c r="D32" s="32" t="s">
        <v>46</v>
      </c>
      <c r="E32" s="33" t="s">
        <v>47</v>
      </c>
    </row>
    <row r="33" spans="1:5" x14ac:dyDescent="0.25">
      <c r="A33" s="83"/>
      <c r="B33" s="28" t="s">
        <v>16</v>
      </c>
      <c r="C33" s="22">
        <f>C30</f>
        <v>136.86000000000001</v>
      </c>
      <c r="D33" s="22">
        <f t="shared" ref="D33:E33" si="15">D30</f>
        <v>22.08</v>
      </c>
      <c r="E33" s="34">
        <f t="shared" si="15"/>
        <v>27.35</v>
      </c>
    </row>
    <row r="34" spans="1:5" ht="16.5" thickBot="1" x14ac:dyDescent="0.3">
      <c r="A34" s="86"/>
      <c r="B34" s="39" t="s">
        <v>20</v>
      </c>
      <c r="C34" s="36">
        <f>C32*C33</f>
        <v>79.378799999999998</v>
      </c>
      <c r="D34" s="36">
        <f t="shared" ref="D34:E34" si="16">D32*D33</f>
        <v>47.692799999999998</v>
      </c>
      <c r="E34" s="37">
        <f t="shared" si="16"/>
        <v>74.939000000000007</v>
      </c>
    </row>
    <row r="35" spans="1:5" x14ac:dyDescent="0.25">
      <c r="A35" s="82" t="s">
        <v>100</v>
      </c>
      <c r="B35" s="40" t="s">
        <v>12</v>
      </c>
      <c r="C35" s="41" t="s">
        <v>28</v>
      </c>
      <c r="D35" s="41" t="s">
        <v>48</v>
      </c>
      <c r="E35" s="43" t="s">
        <v>49</v>
      </c>
    </row>
    <row r="36" spans="1:5" x14ac:dyDescent="0.25">
      <c r="A36" s="83"/>
      <c r="B36" s="28" t="s">
        <v>16</v>
      </c>
      <c r="C36" s="22">
        <f>C33</f>
        <v>136.86000000000001</v>
      </c>
      <c r="D36" s="22">
        <f t="shared" ref="D36:E36" si="17">D33</f>
        <v>22.08</v>
      </c>
      <c r="E36" s="34">
        <f t="shared" si="17"/>
        <v>27.35</v>
      </c>
    </row>
    <row r="37" spans="1:5" ht="16.5" thickBot="1" x14ac:dyDescent="0.3">
      <c r="A37" s="84"/>
      <c r="B37" s="29" t="s">
        <v>20</v>
      </c>
      <c r="C37" s="30">
        <f>C35*C36</f>
        <v>146.44020000000003</v>
      </c>
      <c r="D37" s="30">
        <f t="shared" ref="D37:E37" si="18">D35*D36</f>
        <v>34.665599999999998</v>
      </c>
      <c r="E37" s="44">
        <f t="shared" si="18"/>
        <v>72.204000000000008</v>
      </c>
    </row>
    <row r="38" spans="1:5" x14ac:dyDescent="0.25">
      <c r="A38" s="85" t="s">
        <v>50</v>
      </c>
      <c r="B38" s="31" t="s">
        <v>12</v>
      </c>
      <c r="C38" s="32" t="s">
        <v>33</v>
      </c>
      <c r="D38" s="32" t="s">
        <v>51</v>
      </c>
      <c r="E38" s="42"/>
    </row>
    <row r="39" spans="1:5" x14ac:dyDescent="0.25">
      <c r="A39" s="83"/>
      <c r="B39" s="28" t="s">
        <v>16</v>
      </c>
      <c r="C39" s="22">
        <f>C36</f>
        <v>136.86000000000001</v>
      </c>
      <c r="D39" s="22">
        <f t="shared" ref="D39:E39" si="19">D36</f>
        <v>22.08</v>
      </c>
      <c r="E39" s="34">
        <f t="shared" si="19"/>
        <v>27.35</v>
      </c>
    </row>
    <row r="40" spans="1:5" ht="16.5" thickBot="1" x14ac:dyDescent="0.3">
      <c r="A40" s="86"/>
      <c r="B40" s="39" t="s">
        <v>20</v>
      </c>
      <c r="C40" s="36">
        <f>C38*C39</f>
        <v>76.641600000000011</v>
      </c>
      <c r="D40" s="36">
        <f t="shared" ref="D40:E40" si="20">D38*D39</f>
        <v>10.598399999999998</v>
      </c>
      <c r="E40" s="37">
        <f t="shared" si="20"/>
        <v>0</v>
      </c>
    </row>
    <row r="41" spans="1:5" x14ac:dyDescent="0.25">
      <c r="A41" s="82" t="s">
        <v>52</v>
      </c>
      <c r="B41" s="40" t="s">
        <v>12</v>
      </c>
      <c r="C41" s="41" t="s">
        <v>53</v>
      </c>
      <c r="D41" s="41" t="s">
        <v>54</v>
      </c>
      <c r="E41" s="43" t="s">
        <v>55</v>
      </c>
    </row>
    <row r="42" spans="1:5" x14ac:dyDescent="0.25">
      <c r="A42" s="83"/>
      <c r="B42" s="28" t="s">
        <v>16</v>
      </c>
      <c r="C42" s="22">
        <f>C39</f>
        <v>136.86000000000001</v>
      </c>
      <c r="D42" s="22">
        <f t="shared" ref="D42:E42" si="21">D39</f>
        <v>22.08</v>
      </c>
      <c r="E42" s="34">
        <f t="shared" si="21"/>
        <v>27.35</v>
      </c>
    </row>
    <row r="43" spans="1:5" ht="16.5" thickBot="1" x14ac:dyDescent="0.3">
      <c r="A43" s="84"/>
      <c r="B43" s="38" t="s">
        <v>20</v>
      </c>
      <c r="C43" s="30">
        <f>C41*C42</f>
        <v>208.02720000000002</v>
      </c>
      <c r="D43" s="30">
        <f t="shared" ref="D43:E43" si="22">D41*D42</f>
        <v>57.849599999999995</v>
      </c>
      <c r="E43" s="44">
        <f t="shared" si="22"/>
        <v>113.229</v>
      </c>
    </row>
    <row r="44" spans="1:5" x14ac:dyDescent="0.25">
      <c r="A44" s="85" t="s">
        <v>101</v>
      </c>
      <c r="B44" s="31" t="s">
        <v>12</v>
      </c>
      <c r="C44" s="32" t="s">
        <v>56</v>
      </c>
      <c r="D44" s="32" t="s">
        <v>57</v>
      </c>
      <c r="E44" s="33" t="s">
        <v>58</v>
      </c>
    </row>
    <row r="45" spans="1:5" x14ac:dyDescent="0.25">
      <c r="A45" s="83"/>
      <c r="B45" s="28" t="s">
        <v>16</v>
      </c>
      <c r="C45" s="22">
        <f>C42</f>
        <v>136.86000000000001</v>
      </c>
      <c r="D45" s="22">
        <f t="shared" ref="D45:E45" si="23">D42</f>
        <v>22.08</v>
      </c>
      <c r="E45" s="34">
        <f t="shared" si="23"/>
        <v>27.35</v>
      </c>
    </row>
    <row r="46" spans="1:5" ht="16.5" thickBot="1" x14ac:dyDescent="0.3">
      <c r="A46" s="86"/>
      <c r="B46" s="39" t="s">
        <v>20</v>
      </c>
      <c r="C46" s="36">
        <f>C44*C45</f>
        <v>154.65180000000001</v>
      </c>
      <c r="D46" s="36">
        <f t="shared" ref="D46:E46" si="24">D44*D45</f>
        <v>49.238399999999999</v>
      </c>
      <c r="E46" s="37">
        <f t="shared" si="24"/>
        <v>91.896000000000001</v>
      </c>
    </row>
    <row r="47" spans="1:5" x14ac:dyDescent="0.25">
      <c r="A47" s="85" t="s">
        <v>59</v>
      </c>
      <c r="B47" s="31" t="s">
        <v>12</v>
      </c>
      <c r="C47" s="32" t="s">
        <v>45</v>
      </c>
      <c r="D47" s="32" t="s">
        <v>60</v>
      </c>
      <c r="E47" s="33" t="s">
        <v>61</v>
      </c>
    </row>
    <row r="48" spans="1:5" x14ac:dyDescent="0.25">
      <c r="A48" s="83"/>
      <c r="B48" s="28" t="s">
        <v>16</v>
      </c>
      <c r="C48" s="22">
        <f>C45</f>
        <v>136.86000000000001</v>
      </c>
      <c r="D48" s="22">
        <f t="shared" ref="D48:E48" si="25">D45</f>
        <v>22.08</v>
      </c>
      <c r="E48" s="34">
        <f t="shared" si="25"/>
        <v>27.35</v>
      </c>
    </row>
    <row r="49" spans="1:5" ht="16.5" thickBot="1" x14ac:dyDescent="0.3">
      <c r="A49" s="86"/>
      <c r="B49" s="35" t="s">
        <v>20</v>
      </c>
      <c r="C49" s="36">
        <f>C47*C48</f>
        <v>79.378799999999998</v>
      </c>
      <c r="D49" s="36">
        <f t="shared" ref="D49:E49" si="26">D47*D48</f>
        <v>39.302399999999999</v>
      </c>
      <c r="E49" s="37">
        <f t="shared" si="26"/>
        <v>64.546000000000006</v>
      </c>
    </row>
    <row r="50" spans="1:5" x14ac:dyDescent="0.25">
      <c r="A50" s="23"/>
      <c r="B50" s="24"/>
      <c r="C50" s="25"/>
      <c r="D50" s="25"/>
      <c r="E50" s="25"/>
    </row>
    <row r="51" spans="1:5" ht="16.5" thickBot="1" x14ac:dyDescent="0.3"/>
    <row r="52" spans="1:5" x14ac:dyDescent="0.25">
      <c r="A52" s="85" t="s">
        <v>50</v>
      </c>
      <c r="B52" s="31" t="s">
        <v>12</v>
      </c>
      <c r="C52" s="32" t="s">
        <v>62</v>
      </c>
      <c r="D52" s="45"/>
      <c r="E52" s="42"/>
    </row>
    <row r="53" spans="1:5" x14ac:dyDescent="0.25">
      <c r="A53" s="83"/>
      <c r="B53" s="28" t="s">
        <v>16</v>
      </c>
      <c r="C53" s="22">
        <f>C48</f>
        <v>136.86000000000001</v>
      </c>
      <c r="D53" s="26"/>
      <c r="E53" s="46"/>
    </row>
    <row r="54" spans="1:5" ht="16.5" thickBot="1" x14ac:dyDescent="0.3">
      <c r="A54" s="86"/>
      <c r="B54" s="39" t="s">
        <v>20</v>
      </c>
      <c r="C54" s="36">
        <f>C52*C53</f>
        <v>39.689399999999999</v>
      </c>
      <c r="D54" s="36">
        <f t="shared" ref="D54:E54" si="27">D52*D53</f>
        <v>0</v>
      </c>
      <c r="E54" s="37">
        <f t="shared" si="27"/>
        <v>0</v>
      </c>
    </row>
    <row r="55" spans="1:5" ht="16.5" thickBot="1" x14ac:dyDescent="0.3">
      <c r="A55" s="87" t="s">
        <v>63</v>
      </c>
      <c r="B55" s="87"/>
      <c r="C55" s="87"/>
      <c r="D55" s="87"/>
      <c r="E55" s="87"/>
    </row>
    <row r="56" spans="1:5" x14ac:dyDescent="0.25">
      <c r="A56" s="88" t="s">
        <v>64</v>
      </c>
      <c r="B56" s="31" t="s">
        <v>12</v>
      </c>
      <c r="C56" s="47"/>
      <c r="D56" s="32" t="s">
        <v>65</v>
      </c>
      <c r="E56" s="42"/>
    </row>
    <row r="57" spans="1:5" x14ac:dyDescent="0.25">
      <c r="A57" s="89"/>
      <c r="B57" s="28" t="s">
        <v>16</v>
      </c>
      <c r="C57" s="27"/>
      <c r="D57" s="22">
        <f>D48</f>
        <v>22.08</v>
      </c>
      <c r="E57" s="46"/>
    </row>
    <row r="58" spans="1:5" ht="16.5" thickBot="1" x14ac:dyDescent="0.3">
      <c r="A58" s="90"/>
      <c r="B58" s="39" t="s">
        <v>20</v>
      </c>
      <c r="C58" s="48"/>
      <c r="D58" s="36">
        <f>D56*D57</f>
        <v>20.0928</v>
      </c>
      <c r="E58" s="49"/>
    </row>
    <row r="59" spans="1:5" x14ac:dyDescent="0.25">
      <c r="A59" s="91" t="s">
        <v>66</v>
      </c>
      <c r="B59" s="31" t="s">
        <v>12</v>
      </c>
      <c r="C59" s="47"/>
      <c r="D59" s="32" t="s">
        <v>67</v>
      </c>
      <c r="E59" s="42"/>
    </row>
    <row r="60" spans="1:5" x14ac:dyDescent="0.25">
      <c r="A60" s="92"/>
      <c r="B60" s="28" t="s">
        <v>16</v>
      </c>
      <c r="C60" s="27"/>
      <c r="D60" s="22">
        <f>D57</f>
        <v>22.08</v>
      </c>
      <c r="E60" s="46"/>
    </row>
    <row r="61" spans="1:5" ht="16.5" thickBot="1" x14ac:dyDescent="0.3">
      <c r="A61" s="93"/>
      <c r="B61" s="35" t="s">
        <v>20</v>
      </c>
      <c r="C61" s="48"/>
      <c r="D61" s="36">
        <f>D59*D60</f>
        <v>72.86399999999999</v>
      </c>
      <c r="E61" s="49"/>
    </row>
    <row r="63" spans="1:5" x14ac:dyDescent="0.2">
      <c r="A63" s="71" t="s">
        <v>68</v>
      </c>
      <c r="B63" s="71"/>
      <c r="C63" s="71"/>
      <c r="D63" s="71"/>
      <c r="E63" s="71"/>
    </row>
    <row r="65" spans="1:11" x14ac:dyDescent="0.2">
      <c r="A65" s="67" t="s">
        <v>69</v>
      </c>
      <c r="B65" s="67"/>
      <c r="C65" s="67"/>
      <c r="D65" s="67"/>
      <c r="E65" s="67"/>
    </row>
    <row r="66" spans="1:11" x14ac:dyDescent="0.2">
      <c r="A66" s="67" t="s">
        <v>70</v>
      </c>
      <c r="B66" s="67"/>
      <c r="C66" s="67"/>
      <c r="D66" s="67"/>
      <c r="E66" s="67"/>
    </row>
    <row r="67" spans="1:11" x14ac:dyDescent="0.2">
      <c r="A67" s="67" t="s">
        <v>71</v>
      </c>
      <c r="B67" s="67"/>
      <c r="C67" s="67"/>
      <c r="D67" s="67"/>
      <c r="E67" s="67"/>
    </row>
    <row r="69" spans="1:11" x14ac:dyDescent="0.25">
      <c r="A69" s="81" t="s">
        <v>72</v>
      </c>
      <c r="B69" s="81"/>
      <c r="C69" s="81"/>
      <c r="D69" s="17" t="s">
        <v>73</v>
      </c>
    </row>
    <row r="70" spans="1:11" x14ac:dyDescent="0.25">
      <c r="A70" s="81" t="s">
        <v>74</v>
      </c>
      <c r="B70" s="81"/>
      <c r="C70" s="81"/>
      <c r="D70" s="17">
        <v>1794.84</v>
      </c>
    </row>
    <row r="71" spans="1:11" x14ac:dyDescent="0.25">
      <c r="A71" s="81" t="s">
        <v>76</v>
      </c>
      <c r="B71" s="81"/>
      <c r="C71" s="81"/>
      <c r="D71" s="17" t="s">
        <v>77</v>
      </c>
      <c r="I71" s="1"/>
    </row>
    <row r="72" spans="1:11" x14ac:dyDescent="0.25">
      <c r="A72" s="81" t="s">
        <v>78</v>
      </c>
      <c r="B72" s="81"/>
      <c r="C72" s="81"/>
      <c r="D72" s="17" t="s">
        <v>79</v>
      </c>
      <c r="I72" s="1"/>
    </row>
    <row r="73" spans="1:11" x14ac:dyDescent="0.25">
      <c r="A73" s="81" t="s">
        <v>80</v>
      </c>
      <c r="B73" s="81"/>
      <c r="C73" s="81"/>
      <c r="D73" s="18">
        <f>D70*D71/D69</f>
        <v>2.6618389830508473</v>
      </c>
      <c r="F73" s="1"/>
      <c r="G73" s="1"/>
      <c r="I73" s="1"/>
      <c r="J73" s="1"/>
      <c r="K73" s="1"/>
    </row>
    <row r="74" spans="1:11" x14ac:dyDescent="0.25">
      <c r="A74" s="81" t="s">
        <v>81</v>
      </c>
      <c r="B74" s="81"/>
      <c r="C74" s="81"/>
      <c r="D74" s="19">
        <f>D73*D69</f>
        <v>628.19399999999996</v>
      </c>
      <c r="I74" s="1"/>
    </row>
    <row r="75" spans="1:11" x14ac:dyDescent="0.25">
      <c r="A75" s="81" t="s">
        <v>82</v>
      </c>
      <c r="B75" s="81"/>
      <c r="C75" s="81"/>
      <c r="D75" s="19">
        <f>D73*30</f>
        <v>79.855169491525416</v>
      </c>
      <c r="F75" s="1"/>
      <c r="G75" s="1"/>
      <c r="I75" s="1"/>
      <c r="J75" s="1"/>
      <c r="K75" s="1"/>
    </row>
    <row r="76" spans="1:11" x14ac:dyDescent="0.25">
      <c r="A76" s="81" t="s">
        <v>83</v>
      </c>
      <c r="B76" s="81"/>
      <c r="C76" s="81"/>
      <c r="D76" s="19">
        <f>D73*31</f>
        <v>82.517008474576272</v>
      </c>
    </row>
    <row r="77" spans="1:11" x14ac:dyDescent="0.25">
      <c r="A77" s="81" t="s">
        <v>84</v>
      </c>
      <c r="B77" s="81"/>
      <c r="C77" s="81"/>
      <c r="D77" s="19">
        <f>D73*28</f>
        <v>74.531491525423718</v>
      </c>
    </row>
    <row r="80" spans="1:11" x14ac:dyDescent="0.25">
      <c r="A80" s="13" t="s">
        <v>85</v>
      </c>
    </row>
    <row r="82" spans="1:3" ht="31.5" x14ac:dyDescent="0.25">
      <c r="A82" s="20" t="s">
        <v>86</v>
      </c>
      <c r="B82" s="21" t="s">
        <v>87</v>
      </c>
      <c r="C82" s="22" t="s">
        <v>88</v>
      </c>
    </row>
    <row r="83" spans="1:3" ht="31.5" x14ac:dyDescent="0.25">
      <c r="A83" s="20" t="s">
        <v>89</v>
      </c>
      <c r="B83" s="21" t="s">
        <v>87</v>
      </c>
      <c r="C83" s="22" t="s">
        <v>90</v>
      </c>
    </row>
    <row r="84" spans="1:3" x14ac:dyDescent="0.25">
      <c r="A84" s="21" t="s">
        <v>91</v>
      </c>
      <c r="B84" s="21" t="s">
        <v>92</v>
      </c>
      <c r="C84" s="22" t="s">
        <v>93</v>
      </c>
    </row>
    <row r="87" spans="1:3" x14ac:dyDescent="0.25">
      <c r="A87" s="14" t="s">
        <v>94</v>
      </c>
      <c r="C87" s="1" t="s">
        <v>95</v>
      </c>
    </row>
  </sheetData>
  <mergeCells count="36">
    <mergeCell ref="A26:A28"/>
    <mergeCell ref="A1:E1"/>
    <mergeCell ref="A2:E2"/>
    <mergeCell ref="A3:E3"/>
    <mergeCell ref="A4:E4"/>
    <mergeCell ref="A5:E5"/>
    <mergeCell ref="A8:A10"/>
    <mergeCell ref="A11:A13"/>
    <mergeCell ref="A14:A16"/>
    <mergeCell ref="A17:A19"/>
    <mergeCell ref="A20:A22"/>
    <mergeCell ref="A23:A25"/>
    <mergeCell ref="A63:E63"/>
    <mergeCell ref="A29:A31"/>
    <mergeCell ref="A32:A34"/>
    <mergeCell ref="A35:A37"/>
    <mergeCell ref="A38:A40"/>
    <mergeCell ref="A41:A43"/>
    <mergeCell ref="A44:A46"/>
    <mergeCell ref="A47:A49"/>
    <mergeCell ref="A52:A54"/>
    <mergeCell ref="A55:E55"/>
    <mergeCell ref="A56:A58"/>
    <mergeCell ref="A59:A61"/>
    <mergeCell ref="A77:C77"/>
    <mergeCell ref="A65:E65"/>
    <mergeCell ref="A66:E66"/>
    <mergeCell ref="A67:E67"/>
    <mergeCell ref="A69:C69"/>
    <mergeCell ref="A70:C70"/>
    <mergeCell ref="A71:C71"/>
    <mergeCell ref="A72:C72"/>
    <mergeCell ref="A73:C73"/>
    <mergeCell ref="A74:C74"/>
    <mergeCell ref="A75:C75"/>
    <mergeCell ref="A76:C76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49" workbookViewId="0">
      <selection activeCell="F75" sqref="F75"/>
    </sheetView>
  </sheetViews>
  <sheetFormatPr defaultRowHeight="15.75" x14ac:dyDescent="0.25"/>
  <cols>
    <col min="1" max="1" width="34.42578125" style="1" customWidth="1"/>
    <col min="2" max="2" width="16.85546875" style="1" bestFit="1" customWidth="1"/>
    <col min="3" max="3" width="14.5703125" style="1" customWidth="1"/>
    <col min="4" max="4" width="13.7109375" style="1" customWidth="1"/>
    <col min="5" max="5" width="15.42578125" style="1" customWidth="1"/>
  </cols>
  <sheetData>
    <row r="1" spans="1:5" x14ac:dyDescent="0.2">
      <c r="A1" s="65" t="s">
        <v>1</v>
      </c>
      <c r="B1" s="65"/>
      <c r="C1" s="65"/>
      <c r="D1" s="65"/>
      <c r="E1" s="65"/>
    </row>
    <row r="2" spans="1:5" x14ac:dyDescent="0.2">
      <c r="A2" s="66" t="s">
        <v>102</v>
      </c>
      <c r="B2" s="67"/>
      <c r="C2" s="67"/>
      <c r="D2" s="67"/>
      <c r="E2" s="67"/>
    </row>
    <row r="3" spans="1:5" x14ac:dyDescent="0.2">
      <c r="A3" s="67" t="s">
        <v>2</v>
      </c>
      <c r="B3" s="67"/>
      <c r="C3" s="67"/>
      <c r="D3" s="67"/>
      <c r="E3" s="67"/>
    </row>
    <row r="4" spans="1:5" x14ac:dyDescent="0.2">
      <c r="A4" s="67" t="s">
        <v>3</v>
      </c>
      <c r="B4" s="67"/>
      <c r="C4" s="67"/>
      <c r="D4" s="67"/>
      <c r="E4" s="67"/>
    </row>
    <row r="5" spans="1:5" ht="16.5" thickBot="1" x14ac:dyDescent="0.25">
      <c r="A5" s="66" t="s">
        <v>104</v>
      </c>
      <c r="B5" s="67"/>
      <c r="C5" s="67"/>
      <c r="D5" s="67"/>
      <c r="E5" s="67"/>
    </row>
    <row r="6" spans="1:5" ht="31.5" x14ac:dyDescent="0.25">
      <c r="A6" s="50" t="s">
        <v>5</v>
      </c>
      <c r="B6" s="51"/>
      <c r="C6" s="52" t="s">
        <v>96</v>
      </c>
      <c r="D6" s="52" t="s">
        <v>6</v>
      </c>
      <c r="E6" s="53" t="s">
        <v>7</v>
      </c>
    </row>
    <row r="7" spans="1:5" ht="16.5" thickBot="1" x14ac:dyDescent="0.3">
      <c r="A7" s="54" t="s">
        <v>8</v>
      </c>
      <c r="B7" s="55" t="s">
        <v>9</v>
      </c>
      <c r="C7" s="56" t="s">
        <v>10</v>
      </c>
      <c r="D7" s="35"/>
      <c r="E7" s="57" t="s">
        <v>11</v>
      </c>
    </row>
    <row r="8" spans="1:5" x14ac:dyDescent="0.25">
      <c r="A8" s="85" t="s">
        <v>0</v>
      </c>
      <c r="B8" s="31" t="s">
        <v>12</v>
      </c>
      <c r="C8" s="32" t="s">
        <v>13</v>
      </c>
      <c r="D8" s="32" t="s">
        <v>14</v>
      </c>
      <c r="E8" s="33" t="s">
        <v>15</v>
      </c>
    </row>
    <row r="9" spans="1:5" x14ac:dyDescent="0.25">
      <c r="A9" s="83"/>
      <c r="B9" s="58" t="s">
        <v>16</v>
      </c>
      <c r="C9" s="22">
        <v>143.16</v>
      </c>
      <c r="D9" s="22">
        <v>23.71</v>
      </c>
      <c r="E9" s="34">
        <v>28.77</v>
      </c>
    </row>
    <row r="10" spans="1:5" ht="16.5" thickBot="1" x14ac:dyDescent="0.3">
      <c r="A10" s="86"/>
      <c r="B10" s="39" t="s">
        <v>20</v>
      </c>
      <c r="C10" s="36">
        <f>C8*C9</f>
        <v>523.96559999999999</v>
      </c>
      <c r="D10" s="36">
        <f t="shared" ref="D10:E10" si="0">D8*D9</f>
        <v>108.59180000000001</v>
      </c>
      <c r="E10" s="37">
        <f t="shared" si="0"/>
        <v>237.06479999999999</v>
      </c>
    </row>
    <row r="11" spans="1:5" x14ac:dyDescent="0.25">
      <c r="A11" s="82" t="s">
        <v>97</v>
      </c>
      <c r="B11" s="40" t="s">
        <v>12</v>
      </c>
      <c r="C11" s="41" t="s">
        <v>21</v>
      </c>
      <c r="D11" s="41" t="s">
        <v>22</v>
      </c>
      <c r="E11" s="43" t="s">
        <v>23</v>
      </c>
    </row>
    <row r="12" spans="1:5" x14ac:dyDescent="0.25">
      <c r="A12" s="83"/>
      <c r="B12" s="58" t="s">
        <v>16</v>
      </c>
      <c r="C12" s="22">
        <f>C9</f>
        <v>143.16</v>
      </c>
      <c r="D12" s="22">
        <f t="shared" ref="D12:E12" si="1">D9</f>
        <v>23.71</v>
      </c>
      <c r="E12" s="34">
        <f t="shared" si="1"/>
        <v>28.77</v>
      </c>
    </row>
    <row r="13" spans="1:5" ht="16.5" thickBot="1" x14ac:dyDescent="0.3">
      <c r="A13" s="84"/>
      <c r="B13" s="29" t="s">
        <v>20</v>
      </c>
      <c r="C13" s="30">
        <f>C11*C12</f>
        <v>310.65719999999999</v>
      </c>
      <c r="D13" s="30">
        <f t="shared" ref="D13:E13" si="2">D11*D12</f>
        <v>79.90270000000001</v>
      </c>
      <c r="E13" s="44">
        <f t="shared" si="2"/>
        <v>159.38579999999999</v>
      </c>
    </row>
    <row r="14" spans="1:5" x14ac:dyDescent="0.25">
      <c r="A14" s="85" t="s">
        <v>98</v>
      </c>
      <c r="B14" s="31" t="s">
        <v>12</v>
      </c>
      <c r="C14" s="32" t="s">
        <v>24</v>
      </c>
      <c r="D14" s="32" t="s">
        <v>25</v>
      </c>
      <c r="E14" s="33" t="s">
        <v>26</v>
      </c>
    </row>
    <row r="15" spans="1:5" x14ac:dyDescent="0.25">
      <c r="A15" s="83"/>
      <c r="B15" s="58" t="s">
        <v>16</v>
      </c>
      <c r="C15" s="22">
        <f>C12</f>
        <v>143.16</v>
      </c>
      <c r="D15" s="22">
        <f t="shared" ref="D15:E15" si="3">D12</f>
        <v>23.71</v>
      </c>
      <c r="E15" s="34">
        <f t="shared" si="3"/>
        <v>28.77</v>
      </c>
    </row>
    <row r="16" spans="1:5" ht="16.5" thickBot="1" x14ac:dyDescent="0.3">
      <c r="A16" s="86"/>
      <c r="B16" s="39" t="s">
        <v>20</v>
      </c>
      <c r="C16" s="36">
        <f>C14*C15</f>
        <v>450.95399999999995</v>
      </c>
      <c r="D16" s="36">
        <f t="shared" ref="D16:E16" si="4">D14*D15</f>
        <v>82.747900000000001</v>
      </c>
      <c r="E16" s="37">
        <f t="shared" si="4"/>
        <v>191.03279999999998</v>
      </c>
    </row>
    <row r="17" spans="1:5" x14ac:dyDescent="0.25">
      <c r="A17" s="82" t="s">
        <v>27</v>
      </c>
      <c r="B17" s="40" t="s">
        <v>12</v>
      </c>
      <c r="C17" s="41" t="s">
        <v>28</v>
      </c>
      <c r="D17" s="41" t="s">
        <v>29</v>
      </c>
      <c r="E17" s="43" t="s">
        <v>30</v>
      </c>
    </row>
    <row r="18" spans="1:5" x14ac:dyDescent="0.25">
      <c r="A18" s="83"/>
      <c r="B18" s="58" t="s">
        <v>16</v>
      </c>
      <c r="C18" s="22">
        <f>C15</f>
        <v>143.16</v>
      </c>
      <c r="D18" s="22">
        <f t="shared" ref="D18:E18" si="5">D15</f>
        <v>23.71</v>
      </c>
      <c r="E18" s="34">
        <f t="shared" si="5"/>
        <v>28.77</v>
      </c>
    </row>
    <row r="19" spans="1:5" ht="16.5" thickBot="1" x14ac:dyDescent="0.3">
      <c r="A19" s="84"/>
      <c r="B19" s="29" t="s">
        <v>20</v>
      </c>
      <c r="C19" s="30">
        <f>C17*C18</f>
        <v>153.18120000000002</v>
      </c>
      <c r="D19" s="30">
        <f t="shared" ref="D19:E19" si="6">D17*D18</f>
        <v>58.563700000000004</v>
      </c>
      <c r="E19" s="44">
        <f t="shared" si="6"/>
        <v>101.8458</v>
      </c>
    </row>
    <row r="20" spans="1:5" x14ac:dyDescent="0.25">
      <c r="A20" s="85" t="s">
        <v>99</v>
      </c>
      <c r="B20" s="31" t="s">
        <v>12</v>
      </c>
      <c r="C20" s="32" t="s">
        <v>33</v>
      </c>
      <c r="D20" s="32" t="s">
        <v>34</v>
      </c>
      <c r="E20" s="33" t="s">
        <v>35</v>
      </c>
    </row>
    <row r="21" spans="1:5" x14ac:dyDescent="0.25">
      <c r="A21" s="83"/>
      <c r="B21" s="58" t="s">
        <v>16</v>
      </c>
      <c r="C21" s="22">
        <f>C18</f>
        <v>143.16</v>
      </c>
      <c r="D21" s="22">
        <f t="shared" ref="D21:E21" si="7">D18</f>
        <v>23.71</v>
      </c>
      <c r="E21" s="34">
        <f t="shared" si="7"/>
        <v>28.77</v>
      </c>
    </row>
    <row r="22" spans="1:5" ht="16.5" thickBot="1" x14ac:dyDescent="0.3">
      <c r="A22" s="86"/>
      <c r="B22" s="39" t="s">
        <v>20</v>
      </c>
      <c r="C22" s="36">
        <f>C20*C21</f>
        <v>80.169600000000003</v>
      </c>
      <c r="D22" s="36">
        <f t="shared" ref="D22:E22" si="8">D20*D21</f>
        <v>32.719799999999999</v>
      </c>
      <c r="E22" s="37">
        <f t="shared" si="8"/>
        <v>55.813800000000001</v>
      </c>
    </row>
    <row r="23" spans="1:5" x14ac:dyDescent="0.25">
      <c r="A23" s="82" t="s">
        <v>36</v>
      </c>
      <c r="B23" s="40" t="s">
        <v>12</v>
      </c>
      <c r="C23" s="41" t="s">
        <v>21</v>
      </c>
      <c r="D23" s="41" t="s">
        <v>29</v>
      </c>
      <c r="E23" s="43" t="s">
        <v>37</v>
      </c>
    </row>
    <row r="24" spans="1:5" x14ac:dyDescent="0.25">
      <c r="A24" s="83"/>
      <c r="B24" s="58" t="s">
        <v>16</v>
      </c>
      <c r="C24" s="22">
        <f>C21</f>
        <v>143.16</v>
      </c>
      <c r="D24" s="22">
        <f t="shared" ref="D24:E24" si="9">D21</f>
        <v>23.71</v>
      </c>
      <c r="E24" s="34">
        <f t="shared" si="9"/>
        <v>28.77</v>
      </c>
    </row>
    <row r="25" spans="1:5" ht="16.5" thickBot="1" x14ac:dyDescent="0.3">
      <c r="A25" s="84"/>
      <c r="B25" s="29" t="s">
        <v>20</v>
      </c>
      <c r="C25" s="30">
        <f>C23*C24</f>
        <v>310.65719999999999</v>
      </c>
      <c r="D25" s="30">
        <f t="shared" ref="D25:E25" si="10">D23*D24</f>
        <v>58.563700000000004</v>
      </c>
      <c r="E25" s="44">
        <f t="shared" si="10"/>
        <v>133.49279999999999</v>
      </c>
    </row>
    <row r="26" spans="1:5" x14ac:dyDescent="0.25">
      <c r="A26" s="85" t="s">
        <v>38</v>
      </c>
      <c r="B26" s="31" t="s">
        <v>12</v>
      </c>
      <c r="C26" s="32" t="s">
        <v>24</v>
      </c>
      <c r="D26" s="32" t="s">
        <v>39</v>
      </c>
      <c r="E26" s="33" t="s">
        <v>40</v>
      </c>
    </row>
    <row r="27" spans="1:5" x14ac:dyDescent="0.25">
      <c r="A27" s="83"/>
      <c r="B27" s="58" t="s">
        <v>16</v>
      </c>
      <c r="C27" s="22">
        <f>C24</f>
        <v>143.16</v>
      </c>
      <c r="D27" s="22">
        <f t="shared" ref="D27:E27" si="11">D24</f>
        <v>23.71</v>
      </c>
      <c r="E27" s="34">
        <f t="shared" si="11"/>
        <v>28.77</v>
      </c>
    </row>
    <row r="28" spans="1:5" ht="16.5" thickBot="1" x14ac:dyDescent="0.3">
      <c r="A28" s="86"/>
      <c r="B28" s="39" t="s">
        <v>20</v>
      </c>
      <c r="C28" s="36">
        <f>C26*C27</f>
        <v>450.95399999999995</v>
      </c>
      <c r="D28" s="36">
        <f t="shared" ref="D28:E28" si="12">D26*D27</f>
        <v>61.408899999999996</v>
      </c>
      <c r="E28" s="37">
        <f t="shared" si="12"/>
        <v>165.13980000000001</v>
      </c>
    </row>
    <row r="29" spans="1:5" x14ac:dyDescent="0.25">
      <c r="A29" s="82" t="s">
        <v>41</v>
      </c>
      <c r="B29" s="40" t="s">
        <v>12</v>
      </c>
      <c r="C29" s="41" t="s">
        <v>42</v>
      </c>
      <c r="D29" s="41" t="s">
        <v>34</v>
      </c>
      <c r="E29" s="43" t="s">
        <v>43</v>
      </c>
    </row>
    <row r="30" spans="1:5" x14ac:dyDescent="0.25">
      <c r="A30" s="83"/>
      <c r="B30" s="58" t="s">
        <v>16</v>
      </c>
      <c r="C30" s="22">
        <f>C27</f>
        <v>143.16</v>
      </c>
      <c r="D30" s="22">
        <f t="shared" ref="D30:E30" si="13">D27</f>
        <v>23.71</v>
      </c>
      <c r="E30" s="34">
        <f t="shared" si="13"/>
        <v>28.77</v>
      </c>
    </row>
    <row r="31" spans="1:5" ht="16.5" thickBot="1" x14ac:dyDescent="0.3">
      <c r="A31" s="84"/>
      <c r="B31" s="29" t="s">
        <v>20</v>
      </c>
      <c r="C31" s="30">
        <f>C29*C30</f>
        <v>237.64559999999997</v>
      </c>
      <c r="D31" s="30">
        <f t="shared" ref="D31:E31" si="14">D29*D30</f>
        <v>32.719799999999999</v>
      </c>
      <c r="E31" s="44">
        <f t="shared" si="14"/>
        <v>87.460800000000006</v>
      </c>
    </row>
    <row r="32" spans="1:5" x14ac:dyDescent="0.25">
      <c r="A32" s="85" t="s">
        <v>44</v>
      </c>
      <c r="B32" s="31" t="s">
        <v>12</v>
      </c>
      <c r="C32" s="32" t="s">
        <v>45</v>
      </c>
      <c r="D32" s="32" t="s">
        <v>46</v>
      </c>
      <c r="E32" s="33" t="s">
        <v>47</v>
      </c>
    </row>
    <row r="33" spans="1:5" x14ac:dyDescent="0.25">
      <c r="A33" s="83"/>
      <c r="B33" s="58" t="s">
        <v>16</v>
      </c>
      <c r="C33" s="22">
        <f>C30</f>
        <v>143.16</v>
      </c>
      <c r="D33" s="22">
        <f t="shared" ref="D33:E33" si="15">D30</f>
        <v>23.71</v>
      </c>
      <c r="E33" s="34">
        <f t="shared" si="15"/>
        <v>28.77</v>
      </c>
    </row>
    <row r="34" spans="1:5" ht="16.5" thickBot="1" x14ac:dyDescent="0.3">
      <c r="A34" s="86"/>
      <c r="B34" s="39" t="s">
        <v>20</v>
      </c>
      <c r="C34" s="36">
        <f>C32*C33</f>
        <v>83.032799999999995</v>
      </c>
      <c r="D34" s="36">
        <f t="shared" ref="D34:E34" si="16">D32*D33</f>
        <v>51.213600000000007</v>
      </c>
      <c r="E34" s="37">
        <f t="shared" si="16"/>
        <v>78.829800000000006</v>
      </c>
    </row>
    <row r="35" spans="1:5" x14ac:dyDescent="0.25">
      <c r="A35" s="82" t="s">
        <v>100</v>
      </c>
      <c r="B35" s="40" t="s">
        <v>12</v>
      </c>
      <c r="C35" s="41" t="s">
        <v>28</v>
      </c>
      <c r="D35" s="41" t="s">
        <v>48</v>
      </c>
      <c r="E35" s="43" t="s">
        <v>49</v>
      </c>
    </row>
    <row r="36" spans="1:5" x14ac:dyDescent="0.25">
      <c r="A36" s="83"/>
      <c r="B36" s="58" t="s">
        <v>16</v>
      </c>
      <c r="C36" s="22">
        <f>C33</f>
        <v>143.16</v>
      </c>
      <c r="D36" s="22">
        <f t="shared" ref="D36:E36" si="17">D33</f>
        <v>23.71</v>
      </c>
      <c r="E36" s="34">
        <f t="shared" si="17"/>
        <v>28.77</v>
      </c>
    </row>
    <row r="37" spans="1:5" ht="16.5" thickBot="1" x14ac:dyDescent="0.3">
      <c r="A37" s="84"/>
      <c r="B37" s="29" t="s">
        <v>20</v>
      </c>
      <c r="C37" s="30">
        <f>C35*C36</f>
        <v>153.18120000000002</v>
      </c>
      <c r="D37" s="30">
        <f t="shared" ref="D37:E37" si="18">D35*D36</f>
        <v>37.224700000000006</v>
      </c>
      <c r="E37" s="44">
        <f t="shared" si="18"/>
        <v>75.952799999999996</v>
      </c>
    </row>
    <row r="38" spans="1:5" x14ac:dyDescent="0.25">
      <c r="A38" s="85" t="s">
        <v>50</v>
      </c>
      <c r="B38" s="31" t="s">
        <v>12</v>
      </c>
      <c r="C38" s="32" t="s">
        <v>33</v>
      </c>
      <c r="D38" s="32" t="s">
        <v>51</v>
      </c>
      <c r="E38" s="42"/>
    </row>
    <row r="39" spans="1:5" x14ac:dyDescent="0.25">
      <c r="A39" s="83"/>
      <c r="B39" s="58" t="s">
        <v>16</v>
      </c>
      <c r="C39" s="22">
        <f>C36</f>
        <v>143.16</v>
      </c>
      <c r="D39" s="22">
        <f t="shared" ref="D39:E39" si="19">D36</f>
        <v>23.71</v>
      </c>
      <c r="E39" s="34">
        <f t="shared" si="19"/>
        <v>28.77</v>
      </c>
    </row>
    <row r="40" spans="1:5" ht="16.5" thickBot="1" x14ac:dyDescent="0.3">
      <c r="A40" s="86"/>
      <c r="B40" s="39" t="s">
        <v>20</v>
      </c>
      <c r="C40" s="36">
        <f>C38*C39</f>
        <v>80.169600000000003</v>
      </c>
      <c r="D40" s="36">
        <f t="shared" ref="D40:E40" si="20">D38*D39</f>
        <v>11.380800000000001</v>
      </c>
      <c r="E40" s="37">
        <f t="shared" si="20"/>
        <v>0</v>
      </c>
    </row>
    <row r="41" spans="1:5" x14ac:dyDescent="0.25">
      <c r="A41" s="82" t="s">
        <v>52</v>
      </c>
      <c r="B41" s="40" t="s">
        <v>12</v>
      </c>
      <c r="C41" s="41" t="s">
        <v>53</v>
      </c>
      <c r="D41" s="41" t="s">
        <v>54</v>
      </c>
      <c r="E41" s="43" t="s">
        <v>55</v>
      </c>
    </row>
    <row r="42" spans="1:5" x14ac:dyDescent="0.25">
      <c r="A42" s="83"/>
      <c r="B42" s="58" t="s">
        <v>16</v>
      </c>
      <c r="C42" s="22">
        <f>C39</f>
        <v>143.16</v>
      </c>
      <c r="D42" s="22">
        <f t="shared" ref="D42:E42" si="21">D39</f>
        <v>23.71</v>
      </c>
      <c r="E42" s="34">
        <f t="shared" si="21"/>
        <v>28.77</v>
      </c>
    </row>
    <row r="43" spans="1:5" ht="16.5" thickBot="1" x14ac:dyDescent="0.3">
      <c r="A43" s="84"/>
      <c r="B43" s="38" t="s">
        <v>20</v>
      </c>
      <c r="C43" s="30">
        <f>C41*C42</f>
        <v>217.60319999999999</v>
      </c>
      <c r="D43" s="30">
        <f t="shared" ref="D43:E43" si="22">D41*D42</f>
        <v>62.120200000000004</v>
      </c>
      <c r="E43" s="44">
        <f t="shared" si="22"/>
        <v>119.10779999999998</v>
      </c>
    </row>
    <row r="44" spans="1:5" x14ac:dyDescent="0.25">
      <c r="A44" s="85" t="s">
        <v>101</v>
      </c>
      <c r="B44" s="31" t="s">
        <v>12</v>
      </c>
      <c r="C44" s="32" t="s">
        <v>56</v>
      </c>
      <c r="D44" s="32" t="s">
        <v>57</v>
      </c>
      <c r="E44" s="33" t="s">
        <v>58</v>
      </c>
    </row>
    <row r="45" spans="1:5" x14ac:dyDescent="0.25">
      <c r="A45" s="83"/>
      <c r="B45" s="58" t="s">
        <v>16</v>
      </c>
      <c r="C45" s="22">
        <f>C42</f>
        <v>143.16</v>
      </c>
      <c r="D45" s="22">
        <f t="shared" ref="D45:E45" si="23">D42</f>
        <v>23.71</v>
      </c>
      <c r="E45" s="34">
        <f t="shared" si="23"/>
        <v>28.77</v>
      </c>
    </row>
    <row r="46" spans="1:5" ht="16.5" thickBot="1" x14ac:dyDescent="0.3">
      <c r="A46" s="86"/>
      <c r="B46" s="39" t="s">
        <v>20</v>
      </c>
      <c r="C46" s="36">
        <f>C44*C45</f>
        <v>161.77079999999998</v>
      </c>
      <c r="D46" s="36">
        <f t="shared" ref="D46:E46" si="24">D44*D45</f>
        <v>52.8733</v>
      </c>
      <c r="E46" s="37">
        <f t="shared" si="24"/>
        <v>96.667199999999994</v>
      </c>
    </row>
    <row r="47" spans="1:5" x14ac:dyDescent="0.25">
      <c r="A47" s="85" t="s">
        <v>59</v>
      </c>
      <c r="B47" s="31" t="s">
        <v>12</v>
      </c>
      <c r="C47" s="32" t="s">
        <v>45</v>
      </c>
      <c r="D47" s="32" t="s">
        <v>60</v>
      </c>
      <c r="E47" s="33" t="s">
        <v>61</v>
      </c>
    </row>
    <row r="48" spans="1:5" x14ac:dyDescent="0.25">
      <c r="A48" s="83"/>
      <c r="B48" s="58" t="s">
        <v>16</v>
      </c>
      <c r="C48" s="22">
        <f>C45</f>
        <v>143.16</v>
      </c>
      <c r="D48" s="22">
        <f t="shared" ref="D48:E48" si="25">D45</f>
        <v>23.71</v>
      </c>
      <c r="E48" s="34">
        <f t="shared" si="25"/>
        <v>28.77</v>
      </c>
    </row>
    <row r="49" spans="1:5" ht="16.5" thickBot="1" x14ac:dyDescent="0.3">
      <c r="A49" s="86"/>
      <c r="B49" s="35" t="s">
        <v>20</v>
      </c>
      <c r="C49" s="36">
        <f>C47*C48</f>
        <v>83.032799999999995</v>
      </c>
      <c r="D49" s="36">
        <f t="shared" ref="D49:E49" si="26">D47*D48</f>
        <v>42.203800000000001</v>
      </c>
      <c r="E49" s="37">
        <f t="shared" si="26"/>
        <v>67.897199999999998</v>
      </c>
    </row>
    <row r="50" spans="1:5" x14ac:dyDescent="0.25">
      <c r="A50" s="23"/>
      <c r="B50" s="24"/>
      <c r="C50" s="25"/>
      <c r="D50" s="25"/>
      <c r="E50" s="25"/>
    </row>
    <row r="51" spans="1:5" ht="16.5" thickBot="1" x14ac:dyDescent="0.3"/>
    <row r="52" spans="1:5" x14ac:dyDescent="0.25">
      <c r="A52" s="85" t="s">
        <v>50</v>
      </c>
      <c r="B52" s="31" t="s">
        <v>12</v>
      </c>
      <c r="C52" s="32" t="s">
        <v>62</v>
      </c>
      <c r="D52" s="45"/>
      <c r="E52" s="42"/>
    </row>
    <row r="53" spans="1:5" x14ac:dyDescent="0.25">
      <c r="A53" s="83"/>
      <c r="B53" s="58" t="s">
        <v>16</v>
      </c>
      <c r="C53" s="22">
        <f>C48</f>
        <v>143.16</v>
      </c>
      <c r="D53" s="26"/>
      <c r="E53" s="46"/>
    </row>
    <row r="54" spans="1:5" ht="16.5" thickBot="1" x14ac:dyDescent="0.3">
      <c r="A54" s="86"/>
      <c r="B54" s="39" t="s">
        <v>20</v>
      </c>
      <c r="C54" s="36">
        <f>C52*C53</f>
        <v>41.516399999999997</v>
      </c>
      <c r="D54" s="36">
        <f t="shared" ref="D54:E54" si="27">D52*D53</f>
        <v>0</v>
      </c>
      <c r="E54" s="37">
        <f t="shared" si="27"/>
        <v>0</v>
      </c>
    </row>
    <row r="55" spans="1:5" ht="16.5" thickBot="1" x14ac:dyDescent="0.3">
      <c r="A55" s="87" t="s">
        <v>63</v>
      </c>
      <c r="B55" s="87"/>
      <c r="C55" s="87"/>
      <c r="D55" s="87"/>
      <c r="E55" s="87"/>
    </row>
    <row r="56" spans="1:5" x14ac:dyDescent="0.25">
      <c r="A56" s="88" t="s">
        <v>64</v>
      </c>
      <c r="B56" s="31" t="s">
        <v>12</v>
      </c>
      <c r="C56" s="47"/>
      <c r="D56" s="32" t="s">
        <v>65</v>
      </c>
      <c r="E56" s="42"/>
    </row>
    <row r="57" spans="1:5" x14ac:dyDescent="0.25">
      <c r="A57" s="89"/>
      <c r="B57" s="58" t="s">
        <v>16</v>
      </c>
      <c r="C57" s="27"/>
      <c r="D57" s="22">
        <f>D48</f>
        <v>23.71</v>
      </c>
      <c r="E57" s="46"/>
    </row>
    <row r="58" spans="1:5" ht="16.5" thickBot="1" x14ac:dyDescent="0.3">
      <c r="A58" s="90"/>
      <c r="B58" s="39" t="s">
        <v>20</v>
      </c>
      <c r="C58" s="48"/>
      <c r="D58" s="36">
        <f>D56*D57</f>
        <v>21.5761</v>
      </c>
      <c r="E58" s="49"/>
    </row>
    <row r="59" spans="1:5" x14ac:dyDescent="0.25">
      <c r="A59" s="91" t="s">
        <v>66</v>
      </c>
      <c r="B59" s="31" t="s">
        <v>12</v>
      </c>
      <c r="C59" s="47"/>
      <c r="D59" s="32" t="s">
        <v>67</v>
      </c>
      <c r="E59" s="42"/>
    </row>
    <row r="60" spans="1:5" x14ac:dyDescent="0.25">
      <c r="A60" s="92"/>
      <c r="B60" s="58" t="s">
        <v>16</v>
      </c>
      <c r="C60" s="27"/>
      <c r="D60" s="22">
        <f>D57</f>
        <v>23.71</v>
      </c>
      <c r="E60" s="46"/>
    </row>
    <row r="61" spans="1:5" ht="16.5" thickBot="1" x14ac:dyDescent="0.3">
      <c r="A61" s="93"/>
      <c r="B61" s="35" t="s">
        <v>20</v>
      </c>
      <c r="C61" s="48"/>
      <c r="D61" s="36">
        <f>D59*D60</f>
        <v>78.242999999999995</v>
      </c>
      <c r="E61" s="49"/>
    </row>
    <row r="63" spans="1:5" x14ac:dyDescent="0.2">
      <c r="A63" s="71" t="s">
        <v>68</v>
      </c>
      <c r="B63" s="71"/>
      <c r="C63" s="71"/>
      <c r="D63" s="71"/>
      <c r="E63" s="71"/>
    </row>
    <row r="65" spans="1:11" x14ac:dyDescent="0.2">
      <c r="A65" s="67" t="s">
        <v>69</v>
      </c>
      <c r="B65" s="67"/>
      <c r="C65" s="67"/>
      <c r="D65" s="67"/>
      <c r="E65" s="67"/>
    </row>
    <row r="66" spans="1:11" x14ac:dyDescent="0.2">
      <c r="A66" s="67" t="s">
        <v>70</v>
      </c>
      <c r="B66" s="67"/>
      <c r="C66" s="67"/>
      <c r="D66" s="67"/>
      <c r="E66" s="67"/>
    </row>
    <row r="67" spans="1:11" x14ac:dyDescent="0.2">
      <c r="A67" s="67" t="s">
        <v>71</v>
      </c>
      <c r="B67" s="67"/>
      <c r="C67" s="67"/>
      <c r="D67" s="67"/>
      <c r="E67" s="67"/>
    </row>
    <row r="69" spans="1:11" x14ac:dyDescent="0.25">
      <c r="A69" s="81" t="s">
        <v>72</v>
      </c>
      <c r="B69" s="81"/>
      <c r="C69" s="81"/>
      <c r="D69" s="17" t="s">
        <v>73</v>
      </c>
    </row>
    <row r="70" spans="1:11" x14ac:dyDescent="0.25">
      <c r="A70" s="81" t="s">
        <v>74</v>
      </c>
      <c r="B70" s="81"/>
      <c r="C70" s="81"/>
      <c r="D70" s="17">
        <v>1877.4</v>
      </c>
    </row>
    <row r="71" spans="1:11" x14ac:dyDescent="0.25">
      <c r="A71" s="81" t="s">
        <v>76</v>
      </c>
      <c r="B71" s="81"/>
      <c r="C71" s="81"/>
      <c r="D71" s="17" t="s">
        <v>77</v>
      </c>
      <c r="I71" s="1"/>
    </row>
    <row r="72" spans="1:11" x14ac:dyDescent="0.25">
      <c r="A72" s="81" t="s">
        <v>78</v>
      </c>
      <c r="B72" s="81"/>
      <c r="C72" s="81"/>
      <c r="D72" s="17" t="s">
        <v>79</v>
      </c>
      <c r="I72" s="1"/>
    </row>
    <row r="73" spans="1:11" x14ac:dyDescent="0.25">
      <c r="A73" s="81" t="s">
        <v>80</v>
      </c>
      <c r="B73" s="81"/>
      <c r="C73" s="81"/>
      <c r="D73" s="18">
        <f>D70*D71/D69</f>
        <v>2.7842796610169493</v>
      </c>
      <c r="F73" s="1"/>
      <c r="G73" s="1"/>
      <c r="I73" s="1"/>
      <c r="J73" s="1"/>
      <c r="K73" s="1"/>
    </row>
    <row r="74" spans="1:11" x14ac:dyDescent="0.25">
      <c r="A74" s="81" t="s">
        <v>81</v>
      </c>
      <c r="B74" s="81"/>
      <c r="C74" s="81"/>
      <c r="D74" s="19">
        <f>D73*D69</f>
        <v>657.09</v>
      </c>
      <c r="I74" s="1"/>
    </row>
    <row r="75" spans="1:11" x14ac:dyDescent="0.25">
      <c r="A75" s="81" t="s">
        <v>82</v>
      </c>
      <c r="B75" s="81"/>
      <c r="C75" s="81"/>
      <c r="D75" s="19">
        <f>D73*30</f>
        <v>83.528389830508473</v>
      </c>
      <c r="F75" s="1"/>
      <c r="G75" s="1"/>
      <c r="I75" s="1"/>
      <c r="J75" s="1"/>
      <c r="K75" s="1"/>
    </row>
    <row r="76" spans="1:11" x14ac:dyDescent="0.25">
      <c r="A76" s="81" t="s">
        <v>83</v>
      </c>
      <c r="B76" s="81"/>
      <c r="C76" s="81"/>
      <c r="D76" s="19">
        <f>D73*31</f>
        <v>86.312669491525426</v>
      </c>
    </row>
    <row r="77" spans="1:11" x14ac:dyDescent="0.25">
      <c r="A77" s="81" t="s">
        <v>84</v>
      </c>
      <c r="B77" s="81"/>
      <c r="C77" s="81"/>
      <c r="D77" s="19">
        <f>D73*28</f>
        <v>77.959830508474582</v>
      </c>
    </row>
    <row r="80" spans="1:11" x14ac:dyDescent="0.25">
      <c r="A80" s="13" t="s">
        <v>85</v>
      </c>
    </row>
    <row r="82" spans="1:3" ht="31.5" x14ac:dyDescent="0.25">
      <c r="A82" s="20" t="s">
        <v>86</v>
      </c>
      <c r="B82" s="58" t="s">
        <v>87</v>
      </c>
      <c r="C82" s="22">
        <v>12.25</v>
      </c>
    </row>
    <row r="83" spans="1:3" ht="31.5" x14ac:dyDescent="0.25">
      <c r="A83" s="20" t="s">
        <v>89</v>
      </c>
      <c r="B83" s="58" t="s">
        <v>87</v>
      </c>
      <c r="C83" s="22">
        <v>8.58</v>
      </c>
    </row>
    <row r="84" spans="1:3" x14ac:dyDescent="0.25">
      <c r="A84" s="58" t="s">
        <v>91</v>
      </c>
      <c r="B84" s="58" t="s">
        <v>92</v>
      </c>
      <c r="C84" s="22">
        <v>7.7</v>
      </c>
    </row>
    <row r="87" spans="1:3" x14ac:dyDescent="0.25">
      <c r="A87" s="14" t="s">
        <v>94</v>
      </c>
      <c r="C87" s="1" t="s">
        <v>95</v>
      </c>
    </row>
  </sheetData>
  <mergeCells count="36">
    <mergeCell ref="A26:A28"/>
    <mergeCell ref="A1:E1"/>
    <mergeCell ref="A2:E2"/>
    <mergeCell ref="A3:E3"/>
    <mergeCell ref="A4:E4"/>
    <mergeCell ref="A5:E5"/>
    <mergeCell ref="A8:A10"/>
    <mergeCell ref="A11:A13"/>
    <mergeCell ref="A14:A16"/>
    <mergeCell ref="A17:A19"/>
    <mergeCell ref="A20:A22"/>
    <mergeCell ref="A23:A25"/>
    <mergeCell ref="A63:E63"/>
    <mergeCell ref="A29:A31"/>
    <mergeCell ref="A32:A34"/>
    <mergeCell ref="A35:A37"/>
    <mergeCell ref="A38:A40"/>
    <mergeCell ref="A41:A43"/>
    <mergeCell ref="A44:A46"/>
    <mergeCell ref="A47:A49"/>
    <mergeCell ref="A52:A54"/>
    <mergeCell ref="A55:E55"/>
    <mergeCell ref="A56:A58"/>
    <mergeCell ref="A59:A61"/>
    <mergeCell ref="A77:C77"/>
    <mergeCell ref="A65:E65"/>
    <mergeCell ref="A66:E66"/>
    <mergeCell ref="A67:E67"/>
    <mergeCell ref="A69:C69"/>
    <mergeCell ref="A70:C70"/>
    <mergeCell ref="A71:C71"/>
    <mergeCell ref="A72:C72"/>
    <mergeCell ref="A73:C73"/>
    <mergeCell ref="A74:C74"/>
    <mergeCell ref="A75:C75"/>
    <mergeCell ref="A76:C76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C22" sqref="C22"/>
    </sheetView>
  </sheetViews>
  <sheetFormatPr defaultRowHeight="15.75" x14ac:dyDescent="0.25"/>
  <cols>
    <col min="1" max="1" width="34.42578125" style="1" customWidth="1"/>
    <col min="2" max="2" width="16.85546875" style="1" bestFit="1" customWidth="1"/>
    <col min="3" max="3" width="14.5703125" style="1" customWidth="1"/>
    <col min="4" max="4" width="13.7109375" style="1" customWidth="1"/>
    <col min="5" max="5" width="15.42578125" style="1" customWidth="1"/>
  </cols>
  <sheetData>
    <row r="1" spans="1:5" x14ac:dyDescent="0.2">
      <c r="A1" s="65" t="s">
        <v>1</v>
      </c>
      <c r="B1" s="65"/>
      <c r="C1" s="65"/>
      <c r="D1" s="65"/>
      <c r="E1" s="65"/>
    </row>
    <row r="2" spans="1:5" x14ac:dyDescent="0.2">
      <c r="A2" s="66" t="s">
        <v>102</v>
      </c>
      <c r="B2" s="67"/>
      <c r="C2" s="67"/>
      <c r="D2" s="67"/>
      <c r="E2" s="67"/>
    </row>
    <row r="3" spans="1:5" x14ac:dyDescent="0.2">
      <c r="A3" s="67" t="s">
        <v>2</v>
      </c>
      <c r="B3" s="67"/>
      <c r="C3" s="67"/>
      <c r="D3" s="67"/>
      <c r="E3" s="67"/>
    </row>
    <row r="4" spans="1:5" x14ac:dyDescent="0.2">
      <c r="A4" s="67" t="s">
        <v>3</v>
      </c>
      <c r="B4" s="67"/>
      <c r="C4" s="67"/>
      <c r="D4" s="67"/>
      <c r="E4" s="67"/>
    </row>
    <row r="5" spans="1:5" ht="16.5" thickBot="1" x14ac:dyDescent="0.25">
      <c r="A5" s="66" t="s">
        <v>106</v>
      </c>
      <c r="B5" s="67"/>
      <c r="C5" s="67"/>
      <c r="D5" s="67"/>
      <c r="E5" s="67"/>
    </row>
    <row r="6" spans="1:5" ht="31.5" x14ac:dyDescent="0.25">
      <c r="A6" s="50" t="s">
        <v>5</v>
      </c>
      <c r="B6" s="51"/>
      <c r="C6" s="52" t="s">
        <v>96</v>
      </c>
      <c r="D6" s="52" t="s">
        <v>6</v>
      </c>
      <c r="E6" s="53" t="s">
        <v>7</v>
      </c>
    </row>
    <row r="7" spans="1:5" ht="16.5" thickBot="1" x14ac:dyDescent="0.3">
      <c r="A7" s="54" t="s">
        <v>8</v>
      </c>
      <c r="B7" s="55" t="s">
        <v>9</v>
      </c>
      <c r="C7" s="56" t="s">
        <v>10</v>
      </c>
      <c r="D7" s="35"/>
      <c r="E7" s="57" t="s">
        <v>11</v>
      </c>
    </row>
    <row r="8" spans="1:5" x14ac:dyDescent="0.25">
      <c r="A8" s="85" t="s">
        <v>0</v>
      </c>
      <c r="B8" s="31" t="s">
        <v>12</v>
      </c>
      <c r="C8" s="32" t="s">
        <v>13</v>
      </c>
      <c r="D8" s="32" t="s">
        <v>14</v>
      </c>
      <c r="E8" s="33" t="s">
        <v>15</v>
      </c>
    </row>
    <row r="9" spans="1:5" x14ac:dyDescent="0.25">
      <c r="A9" s="83"/>
      <c r="B9" s="60" t="s">
        <v>16</v>
      </c>
      <c r="C9" s="22">
        <v>149.03</v>
      </c>
      <c r="D9" s="22">
        <v>25.35</v>
      </c>
      <c r="E9" s="34">
        <v>29.95</v>
      </c>
    </row>
    <row r="10" spans="1:5" ht="16.5" thickBot="1" x14ac:dyDescent="0.3">
      <c r="A10" s="86"/>
      <c r="B10" s="39" t="s">
        <v>20</v>
      </c>
      <c r="C10" s="36">
        <f>C8*C9</f>
        <v>545.44979999999998</v>
      </c>
      <c r="D10" s="36">
        <f t="shared" ref="D10:E10" si="0">D8*D9</f>
        <v>116.10300000000001</v>
      </c>
      <c r="E10" s="37">
        <f t="shared" si="0"/>
        <v>246.78800000000001</v>
      </c>
    </row>
    <row r="11" spans="1:5" x14ac:dyDescent="0.25">
      <c r="A11" s="82" t="s">
        <v>97</v>
      </c>
      <c r="B11" s="40" t="s">
        <v>12</v>
      </c>
      <c r="C11" s="41" t="s">
        <v>21</v>
      </c>
      <c r="D11" s="41" t="s">
        <v>22</v>
      </c>
      <c r="E11" s="43" t="s">
        <v>23</v>
      </c>
    </row>
    <row r="12" spans="1:5" x14ac:dyDescent="0.25">
      <c r="A12" s="83"/>
      <c r="B12" s="60" t="s">
        <v>16</v>
      </c>
      <c r="C12" s="22">
        <f>C9</f>
        <v>149.03</v>
      </c>
      <c r="D12" s="22">
        <f t="shared" ref="D12:E12" si="1">D9</f>
        <v>25.35</v>
      </c>
      <c r="E12" s="34">
        <f t="shared" si="1"/>
        <v>29.95</v>
      </c>
    </row>
    <row r="13" spans="1:5" ht="16.5" thickBot="1" x14ac:dyDescent="0.3">
      <c r="A13" s="84"/>
      <c r="B13" s="29" t="s">
        <v>20</v>
      </c>
      <c r="C13" s="30">
        <f>C11*C12</f>
        <v>323.39510000000001</v>
      </c>
      <c r="D13" s="30">
        <f t="shared" ref="D13:E13" si="2">D11*D12</f>
        <v>85.429500000000004</v>
      </c>
      <c r="E13" s="44">
        <f t="shared" si="2"/>
        <v>165.923</v>
      </c>
    </row>
    <row r="14" spans="1:5" x14ac:dyDescent="0.25">
      <c r="A14" s="85" t="s">
        <v>98</v>
      </c>
      <c r="B14" s="31" t="s">
        <v>12</v>
      </c>
      <c r="C14" s="32" t="s">
        <v>24</v>
      </c>
      <c r="D14" s="32" t="s">
        <v>25</v>
      </c>
      <c r="E14" s="33" t="s">
        <v>26</v>
      </c>
    </row>
    <row r="15" spans="1:5" x14ac:dyDescent="0.25">
      <c r="A15" s="83"/>
      <c r="B15" s="60" t="s">
        <v>16</v>
      </c>
      <c r="C15" s="22">
        <f>C12</f>
        <v>149.03</v>
      </c>
      <c r="D15" s="22">
        <f t="shared" ref="D15:E15" si="3">D12</f>
        <v>25.35</v>
      </c>
      <c r="E15" s="34">
        <f t="shared" si="3"/>
        <v>29.95</v>
      </c>
    </row>
    <row r="16" spans="1:5" ht="16.5" thickBot="1" x14ac:dyDescent="0.3">
      <c r="A16" s="86"/>
      <c r="B16" s="39" t="s">
        <v>20</v>
      </c>
      <c r="C16" s="36">
        <f>C14*C15</f>
        <v>469.44450000000001</v>
      </c>
      <c r="D16" s="36">
        <f t="shared" ref="D16:E16" si="4">D14*D15</f>
        <v>88.471500000000006</v>
      </c>
      <c r="E16" s="37">
        <f t="shared" si="4"/>
        <v>198.86799999999999</v>
      </c>
    </row>
    <row r="17" spans="1:5" x14ac:dyDescent="0.25">
      <c r="A17" s="82" t="s">
        <v>27</v>
      </c>
      <c r="B17" s="40" t="s">
        <v>12</v>
      </c>
      <c r="C17" s="41" t="s">
        <v>28</v>
      </c>
      <c r="D17" s="41" t="s">
        <v>29</v>
      </c>
      <c r="E17" s="43" t="s">
        <v>30</v>
      </c>
    </row>
    <row r="18" spans="1:5" x14ac:dyDescent="0.25">
      <c r="A18" s="83"/>
      <c r="B18" s="60" t="s">
        <v>16</v>
      </c>
      <c r="C18" s="22">
        <f>C15</f>
        <v>149.03</v>
      </c>
      <c r="D18" s="22">
        <f t="shared" ref="D18:E18" si="5">D15</f>
        <v>25.35</v>
      </c>
      <c r="E18" s="34">
        <f t="shared" si="5"/>
        <v>29.95</v>
      </c>
    </row>
    <row r="19" spans="1:5" ht="16.5" thickBot="1" x14ac:dyDescent="0.3">
      <c r="A19" s="84"/>
      <c r="B19" s="29" t="s">
        <v>20</v>
      </c>
      <c r="C19" s="30">
        <f>C17*C18</f>
        <v>159.46210000000002</v>
      </c>
      <c r="D19" s="30">
        <f t="shared" ref="D19:E19" si="6">D17*D18</f>
        <v>62.614500000000007</v>
      </c>
      <c r="E19" s="44">
        <f t="shared" si="6"/>
        <v>106.023</v>
      </c>
    </row>
    <row r="20" spans="1:5" x14ac:dyDescent="0.25">
      <c r="A20" s="85" t="s">
        <v>99</v>
      </c>
      <c r="B20" s="31" t="s">
        <v>12</v>
      </c>
      <c r="C20" s="32" t="s">
        <v>33</v>
      </c>
      <c r="D20" s="32" t="s">
        <v>34</v>
      </c>
      <c r="E20" s="33" t="s">
        <v>35</v>
      </c>
    </row>
    <row r="21" spans="1:5" x14ac:dyDescent="0.25">
      <c r="A21" s="83"/>
      <c r="B21" s="60" t="s">
        <v>16</v>
      </c>
      <c r="C21" s="22">
        <f>C18</f>
        <v>149.03</v>
      </c>
      <c r="D21" s="22">
        <f t="shared" ref="D21:E21" si="7">D18</f>
        <v>25.35</v>
      </c>
      <c r="E21" s="34">
        <f t="shared" si="7"/>
        <v>29.95</v>
      </c>
    </row>
    <row r="22" spans="1:5" ht="16.5" thickBot="1" x14ac:dyDescent="0.3">
      <c r="A22" s="86"/>
      <c r="B22" s="39" t="s">
        <v>20</v>
      </c>
      <c r="C22" s="36">
        <f>C20*C21</f>
        <v>83.456800000000015</v>
      </c>
      <c r="D22" s="36">
        <f t="shared" ref="D22:E22" si="8">D20*D21</f>
        <v>34.982999999999997</v>
      </c>
      <c r="E22" s="37">
        <f t="shared" si="8"/>
        <v>58.102999999999994</v>
      </c>
    </row>
    <row r="23" spans="1:5" x14ac:dyDescent="0.25">
      <c r="A23" s="82" t="s">
        <v>36</v>
      </c>
      <c r="B23" s="40" t="s">
        <v>12</v>
      </c>
      <c r="C23" s="41" t="s">
        <v>21</v>
      </c>
      <c r="D23" s="41" t="s">
        <v>29</v>
      </c>
      <c r="E23" s="43" t="s">
        <v>37</v>
      </c>
    </row>
    <row r="24" spans="1:5" x14ac:dyDescent="0.25">
      <c r="A24" s="83"/>
      <c r="B24" s="60" t="s">
        <v>16</v>
      </c>
      <c r="C24" s="22">
        <f>C21</f>
        <v>149.03</v>
      </c>
      <c r="D24" s="22">
        <f t="shared" ref="D24:E24" si="9">D21</f>
        <v>25.35</v>
      </c>
      <c r="E24" s="34">
        <f t="shared" si="9"/>
        <v>29.95</v>
      </c>
    </row>
    <row r="25" spans="1:5" ht="16.5" thickBot="1" x14ac:dyDescent="0.3">
      <c r="A25" s="84"/>
      <c r="B25" s="29" t="s">
        <v>20</v>
      </c>
      <c r="C25" s="30">
        <f>C23*C24</f>
        <v>323.39510000000001</v>
      </c>
      <c r="D25" s="30">
        <f t="shared" ref="D25:E25" si="10">D23*D24</f>
        <v>62.614500000000007</v>
      </c>
      <c r="E25" s="44">
        <f t="shared" si="10"/>
        <v>138.96799999999999</v>
      </c>
    </row>
    <row r="26" spans="1:5" x14ac:dyDescent="0.25">
      <c r="A26" s="85" t="s">
        <v>38</v>
      </c>
      <c r="B26" s="31" t="s">
        <v>12</v>
      </c>
      <c r="C26" s="32" t="s">
        <v>24</v>
      </c>
      <c r="D26" s="32" t="s">
        <v>39</v>
      </c>
      <c r="E26" s="33" t="s">
        <v>40</v>
      </c>
    </row>
    <row r="27" spans="1:5" x14ac:dyDescent="0.25">
      <c r="A27" s="83"/>
      <c r="B27" s="60" t="s">
        <v>16</v>
      </c>
      <c r="C27" s="22">
        <f>C24</f>
        <v>149.03</v>
      </c>
      <c r="D27" s="22">
        <f t="shared" ref="D27:E27" si="11">D24</f>
        <v>25.35</v>
      </c>
      <c r="E27" s="34">
        <f t="shared" si="11"/>
        <v>29.95</v>
      </c>
    </row>
    <row r="28" spans="1:5" ht="16.5" thickBot="1" x14ac:dyDescent="0.3">
      <c r="A28" s="86"/>
      <c r="B28" s="39" t="s">
        <v>20</v>
      </c>
      <c r="C28" s="36">
        <f>C26*C27</f>
        <v>469.44450000000001</v>
      </c>
      <c r="D28" s="36">
        <f t="shared" ref="D28:E28" si="12">D26*D27</f>
        <v>65.656499999999994</v>
      </c>
      <c r="E28" s="37">
        <f t="shared" si="12"/>
        <v>171.91300000000001</v>
      </c>
    </row>
    <row r="29" spans="1:5" x14ac:dyDescent="0.25">
      <c r="A29" s="82" t="s">
        <v>41</v>
      </c>
      <c r="B29" s="40" t="s">
        <v>12</v>
      </c>
      <c r="C29" s="41" t="s">
        <v>42</v>
      </c>
      <c r="D29" s="41" t="s">
        <v>34</v>
      </c>
      <c r="E29" s="43" t="s">
        <v>43</v>
      </c>
    </row>
    <row r="30" spans="1:5" x14ac:dyDescent="0.25">
      <c r="A30" s="83"/>
      <c r="B30" s="60" t="s">
        <v>16</v>
      </c>
      <c r="C30" s="22">
        <f>C27</f>
        <v>149.03</v>
      </c>
      <c r="D30" s="22">
        <f t="shared" ref="D30:E30" si="13">D27</f>
        <v>25.35</v>
      </c>
      <c r="E30" s="34">
        <f t="shared" si="13"/>
        <v>29.95</v>
      </c>
    </row>
    <row r="31" spans="1:5" ht="16.5" thickBot="1" x14ac:dyDescent="0.3">
      <c r="A31" s="84"/>
      <c r="B31" s="29" t="s">
        <v>20</v>
      </c>
      <c r="C31" s="30">
        <f>C29*C30</f>
        <v>247.38979999999998</v>
      </c>
      <c r="D31" s="30">
        <f t="shared" ref="D31:E31" si="14">D29*D30</f>
        <v>34.982999999999997</v>
      </c>
      <c r="E31" s="44">
        <f t="shared" si="14"/>
        <v>91.048000000000002</v>
      </c>
    </row>
    <row r="32" spans="1:5" x14ac:dyDescent="0.25">
      <c r="A32" s="85" t="s">
        <v>44</v>
      </c>
      <c r="B32" s="31" t="s">
        <v>12</v>
      </c>
      <c r="C32" s="32" t="s">
        <v>45</v>
      </c>
      <c r="D32" s="32" t="s">
        <v>46</v>
      </c>
      <c r="E32" s="33" t="s">
        <v>47</v>
      </c>
    </row>
    <row r="33" spans="1:5" x14ac:dyDescent="0.25">
      <c r="A33" s="83"/>
      <c r="B33" s="60" t="s">
        <v>16</v>
      </c>
      <c r="C33" s="22">
        <f>C30</f>
        <v>149.03</v>
      </c>
      <c r="D33" s="22">
        <f t="shared" ref="D33:E33" si="15">D30</f>
        <v>25.35</v>
      </c>
      <c r="E33" s="34">
        <f t="shared" si="15"/>
        <v>29.95</v>
      </c>
    </row>
    <row r="34" spans="1:5" ht="16.5" thickBot="1" x14ac:dyDescent="0.3">
      <c r="A34" s="86"/>
      <c r="B34" s="39" t="s">
        <v>20</v>
      </c>
      <c r="C34" s="36">
        <f>C32*C33</f>
        <v>86.437399999999997</v>
      </c>
      <c r="D34" s="36">
        <f t="shared" ref="D34:E34" si="16">D32*D33</f>
        <v>54.756000000000007</v>
      </c>
      <c r="E34" s="37">
        <f t="shared" si="16"/>
        <v>82.063000000000002</v>
      </c>
    </row>
    <row r="35" spans="1:5" x14ac:dyDescent="0.25">
      <c r="A35" s="82" t="s">
        <v>100</v>
      </c>
      <c r="B35" s="40" t="s">
        <v>12</v>
      </c>
      <c r="C35" s="41" t="s">
        <v>28</v>
      </c>
      <c r="D35" s="41" t="s">
        <v>48</v>
      </c>
      <c r="E35" s="43" t="s">
        <v>49</v>
      </c>
    </row>
    <row r="36" spans="1:5" x14ac:dyDescent="0.25">
      <c r="A36" s="83"/>
      <c r="B36" s="60" t="s">
        <v>16</v>
      </c>
      <c r="C36" s="22">
        <f>C33</f>
        <v>149.03</v>
      </c>
      <c r="D36" s="22">
        <f t="shared" ref="D36:E36" si="17">D33</f>
        <v>25.35</v>
      </c>
      <c r="E36" s="34">
        <f t="shared" si="17"/>
        <v>29.95</v>
      </c>
    </row>
    <row r="37" spans="1:5" ht="16.5" thickBot="1" x14ac:dyDescent="0.3">
      <c r="A37" s="84"/>
      <c r="B37" s="29" t="s">
        <v>20</v>
      </c>
      <c r="C37" s="30">
        <f>C35*C36</f>
        <v>159.46210000000002</v>
      </c>
      <c r="D37" s="30">
        <f t="shared" ref="D37:E37" si="18">D35*D36</f>
        <v>39.799500000000002</v>
      </c>
      <c r="E37" s="44">
        <f t="shared" si="18"/>
        <v>79.067999999999998</v>
      </c>
    </row>
    <row r="38" spans="1:5" x14ac:dyDescent="0.25">
      <c r="A38" s="85" t="s">
        <v>50</v>
      </c>
      <c r="B38" s="31" t="s">
        <v>12</v>
      </c>
      <c r="C38" s="32" t="s">
        <v>33</v>
      </c>
      <c r="D38" s="32" t="s">
        <v>51</v>
      </c>
      <c r="E38" s="42"/>
    </row>
    <row r="39" spans="1:5" x14ac:dyDescent="0.25">
      <c r="A39" s="83"/>
      <c r="B39" s="60" t="s">
        <v>16</v>
      </c>
      <c r="C39" s="22">
        <f>C36</f>
        <v>149.03</v>
      </c>
      <c r="D39" s="22">
        <f t="shared" ref="D39:E39" si="19">D36</f>
        <v>25.35</v>
      </c>
      <c r="E39" s="34">
        <f t="shared" si="19"/>
        <v>29.95</v>
      </c>
    </row>
    <row r="40" spans="1:5" ht="16.5" thickBot="1" x14ac:dyDescent="0.3">
      <c r="A40" s="86"/>
      <c r="B40" s="39" t="s">
        <v>20</v>
      </c>
      <c r="C40" s="36">
        <f>C38*C39</f>
        <v>83.456800000000015</v>
      </c>
      <c r="D40" s="36">
        <f t="shared" ref="D40:E40" si="20">D38*D39</f>
        <v>12.168000000000001</v>
      </c>
      <c r="E40" s="37">
        <f t="shared" si="20"/>
        <v>0</v>
      </c>
    </row>
    <row r="41" spans="1:5" x14ac:dyDescent="0.25">
      <c r="A41" s="82" t="s">
        <v>52</v>
      </c>
      <c r="B41" s="40" t="s">
        <v>12</v>
      </c>
      <c r="C41" s="41" t="s">
        <v>53</v>
      </c>
      <c r="D41" s="41" t="s">
        <v>54</v>
      </c>
      <c r="E41" s="43" t="s">
        <v>55</v>
      </c>
    </row>
    <row r="42" spans="1:5" x14ac:dyDescent="0.25">
      <c r="A42" s="83"/>
      <c r="B42" s="60" t="s">
        <v>16</v>
      </c>
      <c r="C42" s="22">
        <f>C39</f>
        <v>149.03</v>
      </c>
      <c r="D42" s="22">
        <f t="shared" ref="D42:E42" si="21">D39</f>
        <v>25.35</v>
      </c>
      <c r="E42" s="34">
        <f t="shared" si="21"/>
        <v>29.95</v>
      </c>
    </row>
    <row r="43" spans="1:5" ht="16.5" thickBot="1" x14ac:dyDescent="0.3">
      <c r="A43" s="84"/>
      <c r="B43" s="38" t="s">
        <v>20</v>
      </c>
      <c r="C43" s="30">
        <f>C41*C42</f>
        <v>226.5256</v>
      </c>
      <c r="D43" s="30">
        <f t="shared" ref="D43:E43" si="22">D41*D42</f>
        <v>66.417000000000002</v>
      </c>
      <c r="E43" s="44">
        <f t="shared" si="22"/>
        <v>123.99299999999998</v>
      </c>
    </row>
    <row r="44" spans="1:5" x14ac:dyDescent="0.25">
      <c r="A44" s="85" t="s">
        <v>101</v>
      </c>
      <c r="B44" s="31" t="s">
        <v>12</v>
      </c>
      <c r="C44" s="32" t="s">
        <v>56</v>
      </c>
      <c r="D44" s="32" t="s">
        <v>57</v>
      </c>
      <c r="E44" s="33" t="s">
        <v>58</v>
      </c>
    </row>
    <row r="45" spans="1:5" x14ac:dyDescent="0.25">
      <c r="A45" s="83"/>
      <c r="B45" s="60" t="s">
        <v>16</v>
      </c>
      <c r="C45" s="22">
        <f>C42</f>
        <v>149.03</v>
      </c>
      <c r="D45" s="22">
        <f t="shared" ref="D45:E45" si="23">D42</f>
        <v>25.35</v>
      </c>
      <c r="E45" s="34">
        <f t="shared" si="23"/>
        <v>29.95</v>
      </c>
    </row>
    <row r="46" spans="1:5" ht="16.5" thickBot="1" x14ac:dyDescent="0.3">
      <c r="A46" s="86"/>
      <c r="B46" s="39" t="s">
        <v>20</v>
      </c>
      <c r="C46" s="36">
        <f>C44*C45</f>
        <v>168.40389999999999</v>
      </c>
      <c r="D46" s="36">
        <f t="shared" ref="D46:E46" si="24">D44*D45</f>
        <v>56.530500000000004</v>
      </c>
      <c r="E46" s="37">
        <f t="shared" si="24"/>
        <v>100.63199999999999</v>
      </c>
    </row>
    <row r="47" spans="1:5" x14ac:dyDescent="0.25">
      <c r="A47" s="85" t="s">
        <v>59</v>
      </c>
      <c r="B47" s="31" t="s">
        <v>12</v>
      </c>
      <c r="C47" s="32" t="s">
        <v>45</v>
      </c>
      <c r="D47" s="32" t="s">
        <v>60</v>
      </c>
      <c r="E47" s="33" t="s">
        <v>61</v>
      </c>
    </row>
    <row r="48" spans="1:5" x14ac:dyDescent="0.25">
      <c r="A48" s="83"/>
      <c r="B48" s="60" t="s">
        <v>16</v>
      </c>
      <c r="C48" s="22">
        <f>C45</f>
        <v>149.03</v>
      </c>
      <c r="D48" s="22">
        <f t="shared" ref="D48:E48" si="25">D45</f>
        <v>25.35</v>
      </c>
      <c r="E48" s="34">
        <f t="shared" si="25"/>
        <v>29.95</v>
      </c>
    </row>
    <row r="49" spans="1:5" ht="16.5" thickBot="1" x14ac:dyDescent="0.3">
      <c r="A49" s="86"/>
      <c r="B49" s="35" t="s">
        <v>20</v>
      </c>
      <c r="C49" s="36">
        <f>C47*C48</f>
        <v>86.437399999999997</v>
      </c>
      <c r="D49" s="36">
        <f t="shared" ref="D49:E49" si="26">D47*D48</f>
        <v>45.123000000000005</v>
      </c>
      <c r="E49" s="37">
        <f t="shared" si="26"/>
        <v>70.681999999999988</v>
      </c>
    </row>
    <row r="50" spans="1:5" x14ac:dyDescent="0.25">
      <c r="A50" s="23"/>
      <c r="B50" s="24"/>
      <c r="C50" s="25"/>
      <c r="D50" s="25"/>
      <c r="E50" s="25"/>
    </row>
    <row r="51" spans="1:5" ht="16.5" thickBot="1" x14ac:dyDescent="0.3"/>
    <row r="52" spans="1:5" x14ac:dyDescent="0.25">
      <c r="A52" s="85" t="s">
        <v>50</v>
      </c>
      <c r="B52" s="31" t="s">
        <v>12</v>
      </c>
      <c r="C52" s="32" t="s">
        <v>62</v>
      </c>
      <c r="D52" s="45"/>
      <c r="E52" s="42"/>
    </row>
    <row r="53" spans="1:5" x14ac:dyDescent="0.25">
      <c r="A53" s="83"/>
      <c r="B53" s="60" t="s">
        <v>16</v>
      </c>
      <c r="C53" s="22">
        <f>C48</f>
        <v>149.03</v>
      </c>
      <c r="D53" s="26"/>
      <c r="E53" s="46"/>
    </row>
    <row r="54" spans="1:5" ht="16.5" thickBot="1" x14ac:dyDescent="0.3">
      <c r="A54" s="86"/>
      <c r="B54" s="39" t="s">
        <v>20</v>
      </c>
      <c r="C54" s="36">
        <f>C52*C53</f>
        <v>43.218699999999998</v>
      </c>
      <c r="D54" s="36">
        <f t="shared" ref="D54:E54" si="27">D52*D53</f>
        <v>0</v>
      </c>
      <c r="E54" s="37">
        <f t="shared" si="27"/>
        <v>0</v>
      </c>
    </row>
    <row r="55" spans="1:5" ht="16.5" thickBot="1" x14ac:dyDescent="0.3">
      <c r="A55" s="87" t="s">
        <v>63</v>
      </c>
      <c r="B55" s="87"/>
      <c r="C55" s="87"/>
      <c r="D55" s="87"/>
      <c r="E55" s="87"/>
    </row>
    <row r="56" spans="1:5" x14ac:dyDescent="0.25">
      <c r="A56" s="88" t="s">
        <v>64</v>
      </c>
      <c r="B56" s="31" t="s">
        <v>12</v>
      </c>
      <c r="C56" s="47"/>
      <c r="D56" s="32" t="s">
        <v>65</v>
      </c>
      <c r="E56" s="42"/>
    </row>
    <row r="57" spans="1:5" x14ac:dyDescent="0.25">
      <c r="A57" s="89"/>
      <c r="B57" s="60" t="s">
        <v>16</v>
      </c>
      <c r="C57" s="27"/>
      <c r="D57" s="22">
        <f>D48</f>
        <v>25.35</v>
      </c>
      <c r="E57" s="46"/>
    </row>
    <row r="58" spans="1:5" ht="16.5" thickBot="1" x14ac:dyDescent="0.3">
      <c r="A58" s="90"/>
      <c r="B58" s="39" t="s">
        <v>20</v>
      </c>
      <c r="C58" s="48"/>
      <c r="D58" s="36">
        <f>D56*D57</f>
        <v>23.068500000000004</v>
      </c>
      <c r="E58" s="49"/>
    </row>
    <row r="59" spans="1:5" x14ac:dyDescent="0.25">
      <c r="A59" s="91" t="s">
        <v>66</v>
      </c>
      <c r="B59" s="31" t="s">
        <v>12</v>
      </c>
      <c r="C59" s="47"/>
      <c r="D59" s="32" t="s">
        <v>67</v>
      </c>
      <c r="E59" s="42"/>
    </row>
    <row r="60" spans="1:5" x14ac:dyDescent="0.25">
      <c r="A60" s="92"/>
      <c r="B60" s="60" t="s">
        <v>16</v>
      </c>
      <c r="C60" s="27"/>
      <c r="D60" s="22">
        <f>D57</f>
        <v>25.35</v>
      </c>
      <c r="E60" s="46"/>
    </row>
    <row r="61" spans="1:5" ht="16.5" thickBot="1" x14ac:dyDescent="0.3">
      <c r="A61" s="93"/>
      <c r="B61" s="35" t="s">
        <v>20</v>
      </c>
      <c r="C61" s="48"/>
      <c r="D61" s="36">
        <f>D59*D60</f>
        <v>83.655000000000001</v>
      </c>
      <c r="E61" s="49"/>
    </row>
    <row r="63" spans="1:5" x14ac:dyDescent="0.2">
      <c r="A63" s="71" t="s">
        <v>68</v>
      </c>
      <c r="B63" s="71"/>
      <c r="C63" s="71"/>
      <c r="D63" s="71"/>
      <c r="E63" s="71"/>
    </row>
    <row r="65" spans="1:11" x14ac:dyDescent="0.2">
      <c r="A65" s="67" t="s">
        <v>69</v>
      </c>
      <c r="B65" s="67"/>
      <c r="C65" s="67"/>
      <c r="D65" s="67"/>
      <c r="E65" s="67"/>
    </row>
    <row r="66" spans="1:11" x14ac:dyDescent="0.2">
      <c r="A66" s="67" t="s">
        <v>70</v>
      </c>
      <c r="B66" s="67"/>
      <c r="C66" s="67"/>
      <c r="D66" s="67"/>
      <c r="E66" s="67"/>
    </row>
    <row r="67" spans="1:11" x14ac:dyDescent="0.2">
      <c r="A67" s="67" t="s">
        <v>71</v>
      </c>
      <c r="B67" s="67"/>
      <c r="C67" s="67"/>
      <c r="D67" s="67"/>
      <c r="E67" s="67"/>
    </row>
    <row r="69" spans="1:11" x14ac:dyDescent="0.25">
      <c r="A69" s="81" t="s">
        <v>72</v>
      </c>
      <c r="B69" s="81"/>
      <c r="C69" s="81"/>
      <c r="D69" s="17" t="s">
        <v>73</v>
      </c>
    </row>
    <row r="70" spans="1:11" x14ac:dyDescent="0.25">
      <c r="A70" s="81" t="s">
        <v>74</v>
      </c>
      <c r="B70" s="81"/>
      <c r="C70" s="81"/>
      <c r="D70" s="17">
        <v>1955.5</v>
      </c>
    </row>
    <row r="71" spans="1:11" x14ac:dyDescent="0.25">
      <c r="A71" s="81" t="s">
        <v>76</v>
      </c>
      <c r="B71" s="81"/>
      <c r="C71" s="81"/>
      <c r="D71" s="17" t="s">
        <v>77</v>
      </c>
      <c r="I71" s="1"/>
    </row>
    <row r="72" spans="1:11" x14ac:dyDescent="0.25">
      <c r="A72" s="81" t="s">
        <v>78</v>
      </c>
      <c r="B72" s="81"/>
      <c r="C72" s="81"/>
      <c r="D72" s="17" t="s">
        <v>79</v>
      </c>
      <c r="I72" s="1"/>
    </row>
    <row r="73" spans="1:11" x14ac:dyDescent="0.25">
      <c r="A73" s="81" t="s">
        <v>80</v>
      </c>
      <c r="B73" s="81"/>
      <c r="C73" s="81"/>
      <c r="D73" s="18">
        <f>D70*D71/D69</f>
        <v>2.9001059322033895</v>
      </c>
      <c r="F73" s="1"/>
      <c r="G73" s="1"/>
      <c r="I73" s="1"/>
      <c r="J73" s="1"/>
      <c r="K73" s="1"/>
    </row>
    <row r="74" spans="1:11" x14ac:dyDescent="0.25">
      <c r="A74" s="81" t="s">
        <v>81</v>
      </c>
      <c r="B74" s="81"/>
      <c r="C74" s="81"/>
      <c r="D74" s="19">
        <f>D73*D69</f>
        <v>684.42499999999995</v>
      </c>
      <c r="I74" s="1"/>
    </row>
    <row r="75" spans="1:11" x14ac:dyDescent="0.25">
      <c r="A75" s="81" t="s">
        <v>82</v>
      </c>
      <c r="B75" s="81"/>
      <c r="C75" s="81"/>
      <c r="D75" s="19">
        <f>D73*30</f>
        <v>87.003177966101688</v>
      </c>
      <c r="F75" s="1"/>
      <c r="G75" s="1"/>
      <c r="I75" s="1"/>
      <c r="J75" s="1"/>
      <c r="K75" s="1"/>
    </row>
    <row r="76" spans="1:11" x14ac:dyDescent="0.25">
      <c r="A76" s="81" t="s">
        <v>83</v>
      </c>
      <c r="B76" s="81"/>
      <c r="C76" s="81"/>
      <c r="D76" s="19">
        <f>D73*31</f>
        <v>89.903283898305077</v>
      </c>
    </row>
    <row r="77" spans="1:11" x14ac:dyDescent="0.25">
      <c r="A77" s="81" t="s">
        <v>84</v>
      </c>
      <c r="B77" s="81"/>
      <c r="C77" s="81"/>
      <c r="D77" s="19">
        <f>D73*28</f>
        <v>81.202966101694912</v>
      </c>
    </row>
    <row r="80" spans="1:11" x14ac:dyDescent="0.25">
      <c r="A80" s="13" t="s">
        <v>85</v>
      </c>
    </row>
    <row r="82" spans="1:3" ht="31.5" x14ac:dyDescent="0.25">
      <c r="A82" s="20" t="s">
        <v>86</v>
      </c>
      <c r="B82" s="60" t="s">
        <v>87</v>
      </c>
      <c r="C82" s="61">
        <v>13</v>
      </c>
    </row>
    <row r="83" spans="1:3" ht="31.5" x14ac:dyDescent="0.25">
      <c r="A83" s="20" t="s">
        <v>89</v>
      </c>
      <c r="B83" s="60" t="s">
        <v>87</v>
      </c>
      <c r="C83" s="61">
        <v>9.5</v>
      </c>
    </row>
    <row r="84" spans="1:3" x14ac:dyDescent="0.25">
      <c r="A84" s="60" t="s">
        <v>91</v>
      </c>
      <c r="B84" s="60" t="s">
        <v>92</v>
      </c>
      <c r="C84" s="61">
        <v>8</v>
      </c>
    </row>
    <row r="87" spans="1:3" x14ac:dyDescent="0.25">
      <c r="A87" s="14" t="s">
        <v>94</v>
      </c>
      <c r="C87" s="1" t="s">
        <v>95</v>
      </c>
    </row>
  </sheetData>
  <mergeCells count="36">
    <mergeCell ref="A26:A28"/>
    <mergeCell ref="A1:E1"/>
    <mergeCell ref="A2:E2"/>
    <mergeCell ref="A3:E3"/>
    <mergeCell ref="A4:E4"/>
    <mergeCell ref="A5:E5"/>
    <mergeCell ref="A8:A10"/>
    <mergeCell ref="A11:A13"/>
    <mergeCell ref="A14:A16"/>
    <mergeCell ref="A17:A19"/>
    <mergeCell ref="A20:A22"/>
    <mergeCell ref="A23:A25"/>
    <mergeCell ref="A63:E63"/>
    <mergeCell ref="A29:A31"/>
    <mergeCell ref="A32:A34"/>
    <mergeCell ref="A35:A37"/>
    <mergeCell ref="A38:A40"/>
    <mergeCell ref="A41:A43"/>
    <mergeCell ref="A44:A46"/>
    <mergeCell ref="A47:A49"/>
    <mergeCell ref="A52:A54"/>
    <mergeCell ref="A55:E55"/>
    <mergeCell ref="A56:A58"/>
    <mergeCell ref="A59:A61"/>
    <mergeCell ref="A77:C77"/>
    <mergeCell ref="A65:E65"/>
    <mergeCell ref="A66:E66"/>
    <mergeCell ref="A67:E67"/>
    <mergeCell ref="A69:C69"/>
    <mergeCell ref="A70:C70"/>
    <mergeCell ref="A71:C71"/>
    <mergeCell ref="A72:C72"/>
    <mergeCell ref="A73:C73"/>
    <mergeCell ref="A74:C74"/>
    <mergeCell ref="A75:C75"/>
    <mergeCell ref="A76:C76"/>
  </mergeCells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2020-12-23T02:36:00Z</cp:lastPrinted>
  <dcterms:created xsi:type="dcterms:W3CDTF">2019-06-24T09:18:12Z</dcterms:created>
  <dcterms:modified xsi:type="dcterms:W3CDTF">2021-01-28T07:55:07Z</dcterms:modified>
</cp:coreProperties>
</file>